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10920"/>
  </bookViews>
  <sheets>
    <sheet name="Справка о ТСМ" sheetId="1" r:id="rId1"/>
    <sheet name="протокол_допуска" sheetId="2" r:id="rId2"/>
    <sheet name="данные для списков" sheetId="3" state="hidden" r:id="rId3"/>
  </sheets>
  <calcPr calcId="144525"/>
</workbook>
</file>

<file path=xl/calcChain.xml><?xml version="1.0" encoding="utf-8"?>
<calcChain xmlns="http://schemas.openxmlformats.org/spreadsheetml/2006/main">
  <c r="J7" i="2" l="1"/>
  <c r="C7" i="2"/>
  <c r="F9" i="2" l="1" a="1"/>
  <c r="F34" i="2" s="1"/>
  <c r="C9" i="2" a="1"/>
  <c r="C30" i="2" s="1"/>
  <c r="B6" i="2" a="1"/>
  <c r="B6" i="2" s="1"/>
  <c r="A5" i="2" a="1"/>
  <c r="A5" i="2" s="1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W3" i="2" s="1"/>
  <c r="E3" i="2"/>
  <c r="D3" i="2"/>
  <c r="C3" i="2"/>
  <c r="B3" i="2"/>
  <c r="A3" i="2"/>
  <c r="F47" i="1"/>
  <c r="J4" i="2" l="1"/>
  <c r="M4" i="2"/>
  <c r="I4" i="2"/>
  <c r="L4" i="2"/>
  <c r="K4" i="2"/>
  <c r="C13" i="2"/>
  <c r="C21" i="2"/>
  <c r="C29" i="2"/>
  <c r="C15" i="2"/>
  <c r="C23" i="2"/>
  <c r="C31" i="2"/>
  <c r="F11" i="2"/>
  <c r="F19" i="2"/>
  <c r="F27" i="2"/>
  <c r="F35" i="2"/>
  <c r="C9" i="2"/>
  <c r="C16" i="2"/>
  <c r="C24" i="2"/>
  <c r="C32" i="2"/>
  <c r="F12" i="2"/>
  <c r="F20" i="2"/>
  <c r="F28" i="2"/>
  <c r="C17" i="2"/>
  <c r="C25" i="2"/>
  <c r="C33" i="2"/>
  <c r="F13" i="2"/>
  <c r="F21" i="2"/>
  <c r="F29" i="2"/>
  <c r="C10" i="2"/>
  <c r="C18" i="2"/>
  <c r="C26" i="2"/>
  <c r="C34" i="2"/>
  <c r="F14" i="2"/>
  <c r="F22" i="2"/>
  <c r="F30" i="2"/>
  <c r="C11" i="2"/>
  <c r="C19" i="2"/>
  <c r="C27" i="2"/>
  <c r="C35" i="2"/>
  <c r="F15" i="2"/>
  <c r="F23" i="2"/>
  <c r="F31" i="2"/>
  <c r="C12" i="2"/>
  <c r="C20" i="2"/>
  <c r="C28" i="2"/>
  <c r="F9" i="2"/>
  <c r="F16" i="2"/>
  <c r="F24" i="2"/>
  <c r="F32" i="2"/>
  <c r="F17" i="2"/>
  <c r="F25" i="2"/>
  <c r="F33" i="2"/>
  <c r="C14" i="2"/>
  <c r="C22" i="2"/>
  <c r="F10" i="2"/>
  <c r="F18" i="2"/>
  <c r="F26" i="2"/>
</calcChain>
</file>

<file path=xl/comments1.xml><?xml version="1.0" encoding="utf-8"?>
<comments xmlns="http://schemas.openxmlformats.org/spreadsheetml/2006/main">
  <authors>
    <author/>
  </authors>
  <commentList>
    <comment ref="I9" authorId="0">
      <text>
        <r>
          <rPr>
            <sz val="10"/>
            <color rgb="FF000000"/>
            <rFont val="Arial"/>
          </rPr>
          <t>например сход с маршрута</t>
        </r>
      </text>
    </comment>
  </commentList>
</comments>
</file>

<file path=xl/sharedStrings.xml><?xml version="1.0" encoding="utf-8"?>
<sst xmlns="http://schemas.openxmlformats.org/spreadsheetml/2006/main" count="172" uniqueCount="171">
  <si>
    <t>СПРАВКА О ПРОХОЖДЕНИИ ТУРИСТСКОГО СПОРТИВНОГО МАРШРУТА</t>
  </si>
  <si>
    <t>Спортивная дисциплина</t>
  </si>
  <si>
    <t>маршрут - на средствах передвижения (1-6 категория)</t>
  </si>
  <si>
    <t>средство передвижения (для дисциплины "маршрут-НСП (1-6 категория)")</t>
  </si>
  <si>
    <t>велосипед</t>
  </si>
  <si>
    <t>Категория сложности маршрута заявленная</t>
  </si>
  <si>
    <t>элементы более высокой к.с. (при наличии)</t>
  </si>
  <si>
    <t>Категория сложности маршрута фактическая 
(зачтенная МКК)</t>
  </si>
  <si>
    <t>Номер маршрутной книжки</t>
  </si>
  <si>
    <t>Регион, который представляет группа на соревнованиях</t>
  </si>
  <si>
    <t xml:space="preserve"> </t>
  </si>
  <si>
    <t>Город (для региональных соренований)</t>
  </si>
  <si>
    <t>Название организации, проводившей маршрут
(турклуб, спортклуб, учебное заведение и др.)
(для городских соревнований)</t>
  </si>
  <si>
    <t>Список всех участников маршрута:  первым руководитель, далее по алфавиту Ф.И.О. участников вышедших на старт маршрута
В примечаниях отмечаем тех, кто сошёл с маршрута</t>
  </si>
  <si>
    <t>№</t>
  </si>
  <si>
    <t>Фамилия</t>
  </si>
  <si>
    <t>Имя</t>
  </si>
  <si>
    <t>Отчество</t>
  </si>
  <si>
    <t>Дата рождения</t>
  </si>
  <si>
    <t>Пол</t>
  </si>
  <si>
    <t>Разряд / Звание</t>
  </si>
  <si>
    <t>Примечание</t>
  </si>
  <si>
    <t>Фамилия Имя Отчество официального представителя (руководителя) группы (кто имеет право подавать от имени группы заявления и протесты в ГСК)</t>
  </si>
  <si>
    <t>Адрес электронной почты (email) представителя (руководителя)</t>
  </si>
  <si>
    <t>Телефон представителя (руководителя) группы
(номер вводится без +7 и без 8, без других символов)</t>
  </si>
  <si>
    <t>Фамилия Имя Отчество получателя бандероли (если потребуется выслать призы, то кто их получит на почте)</t>
  </si>
  <si>
    <t>Домашний адрес получателя бандероли на почте 
(индекс, регион, город, улица, дом, квартира)</t>
  </si>
  <si>
    <t>Туристское название района проведения маршрута</t>
  </si>
  <si>
    <t>Подробная нитка заявленного маршрута с указанием общепринятых характеристик локальных препятствий (к.т., высота, первопрохождение и др.)</t>
  </si>
  <si>
    <t>Подробная фактическая нитка пройденного маршрута с указанием общепринятых характеристик локальных препятствий (к.т., высота, первопрохождение и др.)</t>
  </si>
  <si>
    <t>Сроки проведения маршрута в формате: дд.мм.гггг - дд.мм.гггг, продолжительность активной части в днях и протяжённость зачётной части маршрута в километрах</t>
  </si>
  <si>
    <t>Дата выхода на маршрут</t>
  </si>
  <si>
    <t>Дата завершения маршрута</t>
  </si>
  <si>
    <t>Длительность, дни</t>
  </si>
  <si>
    <t>Протяжённость, км</t>
  </si>
  <si>
    <t>Название МКК и код (с печати), оформившей допуск группы на маршрут</t>
  </si>
  <si>
    <t>Фамилия Имя Отчество члена МКК, рассмотревшего и подписавшего тур.опыт участников группы, судейская категория при наличии (СС3К-ССВК)</t>
  </si>
  <si>
    <t>Члены МКК, выпустившие на маршрут</t>
  </si>
  <si>
    <t>Название МКК  и код (с печати), рассмотревшей и утвердившей отчет о маршруте</t>
  </si>
  <si>
    <t>Члены МКК, рассмотревшие и утвердившие отчет о маршруте</t>
  </si>
  <si>
    <t>Наличие элементов первопрохождений на маршруте
(да/нет, если да, то какие)</t>
  </si>
  <si>
    <t>Изменение пофамильного относительно поданной Предварительной Заявке или количественного состава участников  (да/нет, если да, то кто именно)</t>
  </si>
  <si>
    <t>Прохождение не заявленных участков маршрута  
(да/нет, если да, то какие)</t>
  </si>
  <si>
    <t>Прохождение запасных вариантов маршрута  
(да/нет, если да, то какие)</t>
  </si>
  <si>
    <t>Прохождение маршрута вне календарного графика, утвержденного при заявке маршрута  в МКК
(да/нет, если да, то причина)</t>
  </si>
  <si>
    <t>Использование на маршруте средств передвижения, не оговоренных при утверждении заявленного маршрута в МКК  (да/нет, если да, то какие)</t>
  </si>
  <si>
    <t>Наличие несчастных случаев в команде при прохождении маршрута (травмы, отморожения и др.)
(да/нет, если да, то при каких обстоятельствах)</t>
  </si>
  <si>
    <t>маршрут - пешеходный (1-6 категория)</t>
  </si>
  <si>
    <t>Группа</t>
  </si>
  <si>
    <t>Код</t>
  </si>
  <si>
    <t>Наименование</t>
  </si>
  <si>
    <t>маршрут - лыжный (1-6 категория)</t>
  </si>
  <si>
    <t>автомото</t>
  </si>
  <si>
    <t>г. Москва</t>
  </si>
  <si>
    <t>маршрут - горный (1-6 категория)</t>
  </si>
  <si>
    <t>конный</t>
  </si>
  <si>
    <t>г. Санкт-Петербург</t>
  </si>
  <si>
    <t>маршрут - водный (1-6 категория)</t>
  </si>
  <si>
    <t>г. Севастополь</t>
  </si>
  <si>
    <t>Алтайский край</t>
  </si>
  <si>
    <t>маршрут - парусный (1-6 категория)</t>
  </si>
  <si>
    <t>Амурская область</t>
  </si>
  <si>
    <t>маршрут - спелео (1-6 категория)</t>
  </si>
  <si>
    <t>Архангельская область</t>
  </si>
  <si>
    <t>маршрут - комбинированный (1-6 категория)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</si>
  <si>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</si>
  <si>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</si>
  <si>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</si>
  <si>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</si>
  <si>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</si>
  <si>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</si>
  <si>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</si>
  <si>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</si>
  <si>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</si>
  <si>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</si>
  <si>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Иные территории, включая город и космодром Байконур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</si>
  <si>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</si>
  <si>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</si>
  <si>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</si>
  <si>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</si>
  <si>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</si>
  <si>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</si>
  <si>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</si>
  <si>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</si>
  <si>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</si>
  <si>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</si>
  <si>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</si>
  <si>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</si>
  <si>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</si>
  <si>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</si>
  <si>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</si>
  <si>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</si>
  <si>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</si>
  <si>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</si>
  <si>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</si>
  <si>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</si>
  <si>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</si>
  <si>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</si>
  <si>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</si>
  <si>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</si>
  <si>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</si>
  <si>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</si>
  <si>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</si>
  <si>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</si>
  <si>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</si>
  <si>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</si>
  <si>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</si>
  <si>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Регион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</si>
  <si>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</si>
  <si>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</si>
  <si>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</si>
  <si>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</si>
  <si>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</si>
  <si>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</si>
  <si>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</si>
  <si>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</si>
  <si>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</si>
  <si>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</si>
  <si>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</si>
  <si>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</si>
  <si>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</si>
  <si>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Представитель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</si>
  <si>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</si>
  <si>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</si>
  <si>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</si>
  <si>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</si>
  <si>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</si>
  <si>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</si>
  <si>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</si>
  <si>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</si>
  <si>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</si>
  <si>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к.с.
заявл.</t>
  </si>
  <si>
    <t>Ставропольский край</t>
  </si>
  <si>
    <t>к.с.
МКК</t>
  </si>
  <si>
    <t>Размер группы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</si>
  <si>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</si>
  <si>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</si>
  <si>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</si>
  <si>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</si>
  <si>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</si>
  <si>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</si>
  <si>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</si>
  <si>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</si>
  <si>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</si>
  <si>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М</t>
  </si>
  <si>
    <t>Ж</t>
  </si>
  <si>
    <t>&lt;18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</si>
  <si>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</si>
  <si>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</si>
  <si>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</si>
  <si>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</si>
  <si>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</si>
  <si>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</si>
  <si>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18-21</t>
  </si>
  <si>
    <t>22-25</t>
  </si>
  <si>
    <t>26-40</t>
  </si>
  <si>
    <t>&gt;40</t>
  </si>
  <si>
    <t>МСМК</t>
  </si>
  <si>
    <t>МС</t>
  </si>
  <si>
    <t>КМС</t>
  </si>
  <si>
    <t>1ю</t>
  </si>
  <si>
    <t>2ю</t>
  </si>
  <si>
    <t>3ю</t>
  </si>
  <si>
    <t>б/р</t>
  </si>
  <si>
    <t>по году рождения</t>
  </si>
  <si>
    <t>Год рождения</t>
  </si>
  <si>
    <t>Состав с полными ФИО</t>
  </si>
  <si>
    <t>Сокращённый состав</t>
  </si>
  <si>
    <t>Фамилия Имя Отчество</t>
  </si>
  <si>
    <t>Фамилия И.О.</t>
  </si>
  <si>
    <t>Ссылки на размещенные в сети Интернет фото и видео материалы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</si>
</sst>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15" x14ac:knownFonts="1">
    <font>
      <sz val="10"/>
      <color rgb="FF000000"/>
      <name val="Arial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</font>
    <font>
      <sz val="10"/>
      <name val="Arial"/>
    </font>
    <font>
      <sz val="10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1"/>
      <name val="Calibri"/>
    </font>
    <font>
      <sz val="10"/>
      <color rgb="FFD9D9D9"/>
      <name val="Arial"/>
    </font>
    <font>
      <b/>
      <sz val="10"/>
      <color rgb="FFFFFFFF"/>
      <name val="Arial"/>
    </font>
    <font>
      <sz val="10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6D9EEB"/>
        <bgColor rgb="FF6D9EEB"/>
      </patternFill>
    </fill>
    <fill>
      <patternFill patternType="solid">
        <fgColor rgb="FFD9D9D9"/>
        <bgColor rgb="FFD9D9D9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4A86E8"/>
      </patternFill>
    </fill>
    <fill>
      <patternFill patternType="solid">
        <fgColor rgb="FFFF9900"/>
        <bgColor rgb="FFFF9900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wrapText="1"/>
    </xf>
    <xf numFmtId="0" fontId="2" fillId="0" borderId="12" xfId="0" applyFont="1" applyBorder="1" applyAlignment="1">
      <alignment wrapText="1"/>
    </xf>
    <xf numFmtId="164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/>
    <xf numFmtId="164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5" fillId="0" borderId="0" xfId="0" applyFont="1" applyAlignment="1"/>
    <xf numFmtId="0" fontId="5" fillId="0" borderId="0" xfId="0" applyFont="1"/>
    <xf numFmtId="0" fontId="4" fillId="0" borderId="0" xfId="0" applyFont="1" applyAlignment="1"/>
    <xf numFmtId="0" fontId="6" fillId="2" borderId="0" xfId="0" applyFont="1" applyFill="1" applyAlignment="1">
      <alignment horizontal="left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8" xfId="0" applyFont="1" applyBorder="1" applyAlignment="1">
      <alignment horizontal="center"/>
    </xf>
    <xf numFmtId="0" fontId="10" fillId="0" borderId="27" xfId="0" applyFont="1" applyBorder="1" applyAlignment="1"/>
    <xf numFmtId="0" fontId="11" fillId="0" borderId="27" xfId="0" applyFont="1" applyBorder="1" applyAlignment="1"/>
    <xf numFmtId="0" fontId="12" fillId="5" borderId="0" xfId="0" applyFont="1" applyFill="1" applyAlignment="1"/>
    <xf numFmtId="0" fontId="12" fillId="5" borderId="0" xfId="0" applyFont="1" applyFill="1"/>
    <xf numFmtId="0" fontId="8" fillId="0" borderId="0" xfId="0" applyFont="1" applyAlignment="1">
      <alignment horizontal="center"/>
    </xf>
    <xf numFmtId="0" fontId="11" fillId="0" borderId="0" xfId="0" applyFont="1" applyAlignment="1"/>
    <xf numFmtId="0" fontId="10" fillId="0" borderId="28" xfId="0" applyFont="1" applyBorder="1" applyAlignment="1"/>
    <xf numFmtId="0" fontId="11" fillId="0" borderId="0" xfId="0" applyFont="1" applyAlignment="1"/>
    <xf numFmtId="0" fontId="10" fillId="8" borderId="28" xfId="0" applyFont="1" applyFill="1" applyBorder="1" applyAlignment="1"/>
    <xf numFmtId="0" fontId="11" fillId="8" borderId="0" xfId="0" applyFont="1" applyFill="1" applyAlignment="1"/>
    <xf numFmtId="0" fontId="11" fillId="2" borderId="0" xfId="0" applyFont="1" applyFill="1" applyAlignment="1"/>
    <xf numFmtId="0" fontId="11" fillId="8" borderId="28" xfId="0" applyFont="1" applyFill="1" applyBorder="1" applyAlignment="1"/>
    <xf numFmtId="0" fontId="11" fillId="8" borderId="28" xfId="0" applyFont="1" applyFill="1" applyBorder="1" applyAlignment="1"/>
    <xf numFmtId="0" fontId="11" fillId="0" borderId="28" xfId="0" applyFont="1" applyBorder="1" applyAlignment="1"/>
    <xf numFmtId="0" fontId="5" fillId="8" borderId="0" xfId="0" applyFont="1" applyFill="1"/>
    <xf numFmtId="0" fontId="0" fillId="0" borderId="0" xfId="0" applyFont="1" applyAlignment="1"/>
    <xf numFmtId="0" fontId="2" fillId="0" borderId="13" xfId="0" applyFont="1" applyBorder="1" applyAlignment="1">
      <alignment horizontal="left" vertical="center" wrapText="1"/>
    </xf>
    <xf numFmtId="0" fontId="4" fillId="0" borderId="15" xfId="0" applyFont="1" applyBorder="1"/>
    <xf numFmtId="0" fontId="2" fillId="2" borderId="2" xfId="0" applyFont="1" applyFill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0" fontId="2" fillId="2" borderId="10" xfId="0" applyFont="1" applyFill="1" applyBorder="1" applyAlignment="1">
      <alignment horizontal="left" vertical="center" wrapText="1"/>
    </xf>
    <xf numFmtId="0" fontId="4" fillId="0" borderId="11" xfId="0" applyFont="1" applyBorder="1"/>
    <xf numFmtId="0" fontId="4" fillId="0" borderId="1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4" fillId="0" borderId="9" xfId="0" applyFont="1" applyBorder="1"/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4" fillId="0" borderId="6" xfId="0" applyFont="1" applyBorder="1"/>
    <xf numFmtId="0" fontId="4" fillId="0" borderId="7" xfId="0" applyFont="1" applyBorder="1"/>
    <xf numFmtId="0" fontId="2" fillId="0" borderId="3" xfId="0" applyFont="1" applyBorder="1" applyAlignment="1">
      <alignment horizontal="left" vertical="center" wrapText="1"/>
    </xf>
    <xf numFmtId="0" fontId="4" fillId="0" borderId="14" xfId="0" applyFont="1" applyBorder="1"/>
    <xf numFmtId="49" fontId="2" fillId="2" borderId="2" xfId="0" applyNumberFormat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9" fillId="6" borderId="2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10" fillId="6" borderId="10" xfId="0" applyFont="1" applyFill="1" applyBorder="1" applyAlignment="1">
      <alignment vertical="top" wrapText="1"/>
    </xf>
    <xf numFmtId="0" fontId="14" fillId="7" borderId="11" xfId="0" applyFont="1" applyFill="1" applyBorder="1" applyAlignment="1">
      <alignment vertical="top" wrapText="1"/>
    </xf>
    <xf numFmtId="0" fontId="9" fillId="8" borderId="0" xfId="0" applyFont="1" applyFill="1" applyAlignment="1"/>
    <xf numFmtId="0" fontId="5" fillId="0" borderId="6" xfId="0" applyFont="1" applyBorder="1" applyAlignment="1">
      <alignment horizontal="center"/>
    </xf>
  </cellXfs>
  <cellStyles count="1">
    <cellStyle name="Обычный" xfId="0" builtinId="0"/>
  </cellStyles>
  <dxfs count="9"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</sheetPr>
  <dimension ref="A1:I60"/>
  <sheetViews>
    <sheetView tabSelected="1" zoomScale="85" zoomScaleNormal="85" workbookViewId="0">
      <selection activeCell="K12" sqref="K12"/>
    </sheetView>
  </sheetViews>
  <sheetFormatPr defaultColWidth="14.42578125" defaultRowHeight="15.75" customHeight="1" x14ac:dyDescent="0.2"/>
  <cols>
    <col min="1" max="1" width="48.140625" customWidth="1"/>
    <col min="2" max="2" width="5.7109375" customWidth="1"/>
    <col min="3" max="3" width="23" customWidth="1"/>
    <col min="4" max="4" width="20.28515625" customWidth="1"/>
    <col min="5" max="5" width="17.140625" customWidth="1"/>
    <col min="6" max="6" width="16.5703125" customWidth="1"/>
    <col min="7" max="7" width="7" customWidth="1"/>
    <col min="8" max="8" width="17.5703125" customWidth="1"/>
    <col min="9" max="9" width="14" customWidth="1"/>
  </cols>
  <sheetData>
    <row r="1" spans="1:9" ht="18" customHeight="1" x14ac:dyDescent="0.2">
      <c r="A1" s="89" t="s">
        <v>0</v>
      </c>
      <c r="B1" s="86"/>
      <c r="C1" s="86"/>
      <c r="D1" s="86"/>
      <c r="E1" s="86"/>
      <c r="F1" s="86"/>
      <c r="G1" s="86"/>
      <c r="H1" s="86"/>
      <c r="I1" s="86"/>
    </row>
    <row r="2" spans="1:9" ht="33" customHeight="1" x14ac:dyDescent="0.2">
      <c r="A2" s="1" t="s">
        <v>1</v>
      </c>
      <c r="B2" s="81"/>
      <c r="C2" s="75"/>
      <c r="D2" s="75"/>
      <c r="E2" s="82" t="s">
        <v>3</v>
      </c>
      <c r="F2" s="75"/>
      <c r="G2" s="75"/>
      <c r="H2" s="81"/>
      <c r="I2" s="76"/>
    </row>
    <row r="3" spans="1:9" ht="21.75" customHeight="1" x14ac:dyDescent="0.2">
      <c r="A3" s="2" t="s">
        <v>5</v>
      </c>
      <c r="B3" s="80"/>
      <c r="C3" s="76"/>
      <c r="D3" s="82" t="s">
        <v>6</v>
      </c>
      <c r="E3" s="75"/>
      <c r="F3" s="3"/>
      <c r="G3" s="97"/>
      <c r="H3" s="91"/>
      <c r="I3" s="92"/>
    </row>
    <row r="4" spans="1:9" ht="33" customHeight="1" x14ac:dyDescent="0.2">
      <c r="A4" s="2" t="s">
        <v>7</v>
      </c>
      <c r="B4" s="80"/>
      <c r="C4" s="76"/>
      <c r="D4" s="82" t="s">
        <v>6</v>
      </c>
      <c r="E4" s="75"/>
      <c r="F4" s="4"/>
      <c r="G4" s="96"/>
      <c r="H4" s="86"/>
      <c r="I4" s="87"/>
    </row>
    <row r="5" spans="1:9" ht="20.25" customHeight="1" x14ac:dyDescent="0.2">
      <c r="A5" s="5" t="s">
        <v>8</v>
      </c>
      <c r="B5" s="95"/>
      <c r="C5" s="75"/>
      <c r="D5" s="76"/>
      <c r="E5" s="98"/>
      <c r="F5" s="86"/>
      <c r="G5" s="86"/>
      <c r="H5" s="86"/>
      <c r="I5" s="87"/>
    </row>
    <row r="6" spans="1:9" ht="26.25" customHeight="1" x14ac:dyDescent="0.2">
      <c r="A6" s="2" t="s">
        <v>9</v>
      </c>
      <c r="B6" s="74"/>
      <c r="C6" s="75"/>
      <c r="D6" s="76"/>
      <c r="E6" s="85" t="s">
        <v>10</v>
      </c>
      <c r="F6" s="86"/>
      <c r="G6" s="86"/>
      <c r="H6" s="86"/>
      <c r="I6" s="87"/>
    </row>
    <row r="7" spans="1:9" ht="21" customHeight="1" x14ac:dyDescent="0.2">
      <c r="A7" s="2" t="s">
        <v>11</v>
      </c>
      <c r="B7" s="74"/>
      <c r="C7" s="75"/>
      <c r="D7" s="76"/>
      <c r="E7" s="77"/>
      <c r="F7" s="78"/>
      <c r="G7" s="78"/>
      <c r="H7" s="78"/>
      <c r="I7" s="79"/>
    </row>
    <row r="8" spans="1:9" ht="44.25" customHeight="1" x14ac:dyDescent="0.2">
      <c r="A8" s="2" t="s">
        <v>12</v>
      </c>
      <c r="B8" s="74"/>
      <c r="C8" s="75"/>
      <c r="D8" s="75"/>
      <c r="E8" s="75"/>
      <c r="F8" s="75"/>
      <c r="G8" s="75"/>
      <c r="H8" s="75"/>
      <c r="I8" s="76"/>
    </row>
    <row r="9" spans="1:9" ht="15" customHeight="1" x14ac:dyDescent="0.25">
      <c r="A9" s="72" t="s">
        <v>13</v>
      </c>
      <c r="B9" s="6" t="s">
        <v>14</v>
      </c>
      <c r="C9" s="6" t="s">
        <v>15</v>
      </c>
      <c r="D9" s="6" t="s">
        <v>16</v>
      </c>
      <c r="E9" s="6" t="s">
        <v>17</v>
      </c>
      <c r="F9" s="6" t="s">
        <v>18</v>
      </c>
      <c r="G9" s="6" t="s">
        <v>19</v>
      </c>
      <c r="H9" s="6" t="s">
        <v>20</v>
      </c>
      <c r="I9" s="6" t="s">
        <v>21</v>
      </c>
    </row>
    <row r="10" spans="1:9" ht="15" customHeight="1" x14ac:dyDescent="0.25">
      <c r="A10" s="94"/>
      <c r="B10" s="7">
        <v>1</v>
      </c>
      <c r="C10" s="8"/>
      <c r="D10" s="8"/>
      <c r="E10" s="8"/>
      <c r="F10" s="9"/>
      <c r="G10" s="10"/>
      <c r="H10" s="10"/>
      <c r="I10" s="11"/>
    </row>
    <row r="11" spans="1:9" ht="15" customHeight="1" x14ac:dyDescent="0.25">
      <c r="A11" s="94"/>
      <c r="B11" s="7">
        <v>2</v>
      </c>
      <c r="C11" s="12"/>
      <c r="D11" s="13"/>
      <c r="E11" s="13"/>
      <c r="F11" s="14"/>
      <c r="G11" s="15"/>
      <c r="H11" s="16"/>
      <c r="I11" s="17"/>
    </row>
    <row r="12" spans="1:9" ht="15" customHeight="1" x14ac:dyDescent="0.25">
      <c r="A12" s="94"/>
      <c r="B12" s="7">
        <v>3</v>
      </c>
      <c r="C12" s="12"/>
      <c r="D12" s="13"/>
      <c r="E12" s="13"/>
      <c r="F12" s="14"/>
      <c r="G12" s="15"/>
      <c r="H12" s="16"/>
      <c r="I12" s="17"/>
    </row>
    <row r="13" spans="1:9" ht="15" customHeight="1" x14ac:dyDescent="0.25">
      <c r="A13" s="94"/>
      <c r="B13" s="7">
        <v>4</v>
      </c>
      <c r="C13" s="12"/>
      <c r="D13" s="13"/>
      <c r="E13" s="13"/>
      <c r="F13" s="14"/>
      <c r="G13" s="15"/>
      <c r="H13" s="16"/>
      <c r="I13" s="17"/>
    </row>
    <row r="14" spans="1:9" ht="15" customHeight="1" x14ac:dyDescent="0.25">
      <c r="A14" s="94"/>
      <c r="B14" s="7">
        <v>5</v>
      </c>
      <c r="C14" s="12"/>
      <c r="D14" s="13"/>
      <c r="E14" s="13"/>
      <c r="F14" s="14"/>
      <c r="G14" s="15"/>
      <c r="H14" s="16"/>
      <c r="I14" s="17"/>
    </row>
    <row r="15" spans="1:9" ht="15" customHeight="1" x14ac:dyDescent="0.25">
      <c r="A15" s="94"/>
      <c r="B15" s="7">
        <v>6</v>
      </c>
      <c r="C15" s="12"/>
      <c r="D15" s="13"/>
      <c r="E15" s="13"/>
      <c r="F15" s="14"/>
      <c r="G15" s="15"/>
      <c r="H15" s="16"/>
      <c r="I15" s="17"/>
    </row>
    <row r="16" spans="1:9" ht="15" customHeight="1" x14ac:dyDescent="0.25">
      <c r="A16" s="94"/>
      <c r="B16" s="7">
        <v>7</v>
      </c>
      <c r="C16" s="12"/>
      <c r="D16" s="13"/>
      <c r="E16" s="13"/>
      <c r="F16" s="14"/>
      <c r="G16" s="15"/>
      <c r="H16" s="16"/>
      <c r="I16" s="17"/>
    </row>
    <row r="17" spans="1:9" ht="15" customHeight="1" x14ac:dyDescent="0.25">
      <c r="A17" s="94"/>
      <c r="B17" s="7">
        <v>8</v>
      </c>
      <c r="C17" s="12"/>
      <c r="D17" s="13"/>
      <c r="E17" s="13"/>
      <c r="F17" s="14"/>
      <c r="G17" s="15"/>
      <c r="H17" s="16"/>
      <c r="I17" s="17"/>
    </row>
    <row r="18" spans="1:9" ht="15" customHeight="1" x14ac:dyDescent="0.25">
      <c r="A18" s="94"/>
      <c r="B18" s="7">
        <v>9</v>
      </c>
      <c r="C18" s="12"/>
      <c r="D18" s="13"/>
      <c r="E18" s="13"/>
      <c r="F18" s="14"/>
      <c r="G18" s="15"/>
      <c r="H18" s="16"/>
      <c r="I18" s="17"/>
    </row>
    <row r="19" spans="1:9" ht="15" customHeight="1" x14ac:dyDescent="0.25">
      <c r="A19" s="94"/>
      <c r="B19" s="7">
        <v>10</v>
      </c>
      <c r="C19" s="12"/>
      <c r="D19" s="13"/>
      <c r="E19" s="13"/>
      <c r="F19" s="14"/>
      <c r="G19" s="15"/>
      <c r="H19" s="16"/>
      <c r="I19" s="17"/>
    </row>
    <row r="20" spans="1:9" ht="15" customHeight="1" x14ac:dyDescent="0.2">
      <c r="A20" s="94"/>
      <c r="B20" s="7">
        <v>11</v>
      </c>
      <c r="C20" s="18"/>
      <c r="D20" s="18"/>
      <c r="E20" s="18"/>
      <c r="F20" s="19"/>
      <c r="G20" s="17"/>
      <c r="H20" s="20"/>
      <c r="I20" s="17"/>
    </row>
    <row r="21" spans="1:9" ht="15" customHeight="1" x14ac:dyDescent="0.2">
      <c r="A21" s="94"/>
      <c r="B21" s="7">
        <v>12</v>
      </c>
      <c r="C21" s="18"/>
      <c r="D21" s="18"/>
      <c r="E21" s="18"/>
      <c r="F21" s="19"/>
      <c r="G21" s="17"/>
      <c r="H21" s="20"/>
      <c r="I21" s="17"/>
    </row>
    <row r="22" spans="1:9" ht="15" customHeight="1" x14ac:dyDescent="0.2">
      <c r="A22" s="94"/>
      <c r="B22" s="7">
        <v>13</v>
      </c>
      <c r="C22" s="18"/>
      <c r="D22" s="18"/>
      <c r="E22" s="18"/>
      <c r="F22" s="19"/>
      <c r="G22" s="17"/>
      <c r="H22" s="20"/>
      <c r="I22" s="17"/>
    </row>
    <row r="23" spans="1:9" ht="15" customHeight="1" x14ac:dyDescent="0.2">
      <c r="A23" s="94"/>
      <c r="B23" s="7">
        <v>14</v>
      </c>
      <c r="C23" s="18"/>
      <c r="D23" s="18"/>
      <c r="E23" s="18"/>
      <c r="F23" s="19"/>
      <c r="G23" s="17"/>
      <c r="H23" s="20"/>
      <c r="I23" s="17"/>
    </row>
    <row r="24" spans="1:9" ht="15" customHeight="1" x14ac:dyDescent="0.2">
      <c r="A24" s="94"/>
      <c r="B24" s="7">
        <v>15</v>
      </c>
      <c r="C24" s="18"/>
      <c r="D24" s="18"/>
      <c r="E24" s="18"/>
      <c r="F24" s="19"/>
      <c r="G24" s="17"/>
      <c r="H24" s="20"/>
      <c r="I24" s="17"/>
    </row>
    <row r="25" spans="1:9" ht="15" customHeight="1" x14ac:dyDescent="0.2">
      <c r="A25" s="94"/>
      <c r="B25" s="7">
        <v>16</v>
      </c>
      <c r="C25" s="18"/>
      <c r="D25" s="18"/>
      <c r="E25" s="18"/>
      <c r="F25" s="19"/>
      <c r="G25" s="17"/>
      <c r="H25" s="20"/>
      <c r="I25" s="17"/>
    </row>
    <row r="26" spans="1:9" ht="15" customHeight="1" x14ac:dyDescent="0.2">
      <c r="A26" s="94"/>
      <c r="B26" s="7">
        <v>17</v>
      </c>
      <c r="C26" s="18"/>
      <c r="D26" s="18"/>
      <c r="E26" s="18"/>
      <c r="F26" s="19"/>
      <c r="G26" s="17"/>
      <c r="H26" s="20"/>
      <c r="I26" s="17"/>
    </row>
    <row r="27" spans="1:9" ht="15" customHeight="1" x14ac:dyDescent="0.2">
      <c r="A27" s="94"/>
      <c r="B27" s="7">
        <v>18</v>
      </c>
      <c r="C27" s="18"/>
      <c r="D27" s="18"/>
      <c r="E27" s="18"/>
      <c r="F27" s="19"/>
      <c r="G27" s="17"/>
      <c r="H27" s="20"/>
      <c r="I27" s="17"/>
    </row>
    <row r="28" spans="1:9" ht="15" customHeight="1" x14ac:dyDescent="0.2">
      <c r="A28" s="94"/>
      <c r="B28" s="7">
        <v>19</v>
      </c>
      <c r="C28" s="18"/>
      <c r="D28" s="18"/>
      <c r="E28" s="18"/>
      <c r="F28" s="19"/>
      <c r="G28" s="17"/>
      <c r="H28" s="20"/>
      <c r="I28" s="17"/>
    </row>
    <row r="29" spans="1:9" ht="15" customHeight="1" x14ac:dyDescent="0.2">
      <c r="A29" s="94"/>
      <c r="B29" s="7">
        <v>20</v>
      </c>
      <c r="C29" s="18"/>
      <c r="D29" s="18"/>
      <c r="E29" s="18"/>
      <c r="F29" s="19"/>
      <c r="G29" s="17"/>
      <c r="H29" s="20"/>
      <c r="I29" s="17"/>
    </row>
    <row r="30" spans="1:9" ht="15" customHeight="1" x14ac:dyDescent="0.25">
      <c r="A30" s="94"/>
      <c r="B30" s="7">
        <v>21</v>
      </c>
      <c r="C30" s="21"/>
      <c r="D30" s="21"/>
      <c r="E30" s="21"/>
      <c r="F30" s="22"/>
      <c r="G30" s="23"/>
      <c r="H30" s="24"/>
      <c r="I30" s="25"/>
    </row>
    <row r="31" spans="1:9" ht="15" customHeight="1" x14ac:dyDescent="0.25">
      <c r="A31" s="94"/>
      <c r="B31" s="7">
        <v>22</v>
      </c>
      <c r="C31" s="21"/>
      <c r="D31" s="21"/>
      <c r="E31" s="21"/>
      <c r="F31" s="22"/>
      <c r="G31" s="23"/>
      <c r="H31" s="24"/>
      <c r="I31" s="25"/>
    </row>
    <row r="32" spans="1:9" ht="15" customHeight="1" x14ac:dyDescent="0.25">
      <c r="A32" s="94"/>
      <c r="B32" s="7">
        <v>23</v>
      </c>
      <c r="C32" s="21"/>
      <c r="D32" s="21"/>
      <c r="E32" s="21"/>
      <c r="F32" s="22"/>
      <c r="G32" s="23"/>
      <c r="H32" s="24"/>
      <c r="I32" s="25"/>
    </row>
    <row r="33" spans="1:9" ht="15" customHeight="1" x14ac:dyDescent="0.25">
      <c r="A33" s="94"/>
      <c r="B33" s="7">
        <v>24</v>
      </c>
      <c r="C33" s="21"/>
      <c r="D33" s="21"/>
      <c r="E33" s="21"/>
      <c r="F33" s="22"/>
      <c r="G33" s="23"/>
      <c r="H33" s="24"/>
      <c r="I33" s="25"/>
    </row>
    <row r="34" spans="1:9" ht="15" customHeight="1" x14ac:dyDescent="0.25">
      <c r="A34" s="94"/>
      <c r="B34" s="7">
        <v>25</v>
      </c>
      <c r="C34" s="21"/>
      <c r="D34" s="21"/>
      <c r="E34" s="21"/>
      <c r="F34" s="22"/>
      <c r="G34" s="23"/>
      <c r="H34" s="24"/>
      <c r="I34" s="25"/>
    </row>
    <row r="35" spans="1:9" ht="15" customHeight="1" x14ac:dyDescent="0.25">
      <c r="A35" s="94"/>
      <c r="B35" s="7">
        <v>26</v>
      </c>
      <c r="C35" s="21"/>
      <c r="D35" s="21"/>
      <c r="E35" s="21"/>
      <c r="F35" s="22"/>
      <c r="G35" s="23"/>
      <c r="H35" s="24"/>
      <c r="I35" s="25"/>
    </row>
    <row r="36" spans="1:9" ht="15" customHeight="1" x14ac:dyDescent="0.25">
      <c r="A36" s="73"/>
      <c r="B36" s="7">
        <v>27</v>
      </c>
      <c r="C36" s="21"/>
      <c r="D36" s="21"/>
      <c r="E36" s="21"/>
      <c r="F36" s="22"/>
      <c r="G36" s="23"/>
      <c r="H36" s="24"/>
      <c r="I36" s="25"/>
    </row>
    <row r="37" spans="1:9" ht="45" customHeight="1" x14ac:dyDescent="0.2">
      <c r="A37" s="2" t="s">
        <v>22</v>
      </c>
      <c r="B37" s="74"/>
      <c r="C37" s="75"/>
      <c r="D37" s="75"/>
      <c r="E37" s="75"/>
      <c r="F37" s="75"/>
      <c r="G37" s="75"/>
      <c r="H37" s="75"/>
      <c r="I37" s="76"/>
    </row>
    <row r="38" spans="1:9" ht="36.75" customHeight="1" x14ac:dyDescent="0.2">
      <c r="A38" s="5" t="s">
        <v>23</v>
      </c>
      <c r="B38" s="74"/>
      <c r="C38" s="75"/>
      <c r="D38" s="75"/>
      <c r="E38" s="75"/>
      <c r="F38" s="75"/>
      <c r="G38" s="75"/>
      <c r="H38" s="75"/>
      <c r="I38" s="76"/>
    </row>
    <row r="39" spans="1:9" ht="34.5" customHeight="1" x14ac:dyDescent="0.2">
      <c r="A39" s="2" t="s">
        <v>24</v>
      </c>
      <c r="B39" s="74"/>
      <c r="C39" s="75"/>
      <c r="D39" s="75"/>
      <c r="E39" s="75"/>
      <c r="F39" s="75"/>
      <c r="G39" s="75"/>
      <c r="H39" s="75"/>
      <c r="I39" s="76"/>
    </row>
    <row r="40" spans="1:9" ht="45" customHeight="1" x14ac:dyDescent="0.2">
      <c r="A40" s="2" t="s">
        <v>25</v>
      </c>
      <c r="B40" s="74"/>
      <c r="C40" s="75"/>
      <c r="D40" s="75"/>
      <c r="E40" s="75"/>
      <c r="F40" s="75"/>
      <c r="G40" s="75"/>
      <c r="H40" s="75"/>
      <c r="I40" s="76"/>
    </row>
    <row r="41" spans="1:9" ht="33.75" customHeight="1" x14ac:dyDescent="0.2">
      <c r="A41" s="26" t="s">
        <v>26</v>
      </c>
      <c r="B41" s="90"/>
      <c r="C41" s="91"/>
      <c r="D41" s="91"/>
      <c r="E41" s="91"/>
      <c r="F41" s="91"/>
      <c r="G41" s="91"/>
      <c r="H41" s="91"/>
      <c r="I41" s="92"/>
    </row>
    <row r="42" spans="1:9" ht="12" customHeight="1" x14ac:dyDescent="0.2">
      <c r="A42" s="93"/>
      <c r="B42" s="75"/>
      <c r="C42" s="75"/>
      <c r="D42" s="75"/>
      <c r="E42" s="75"/>
      <c r="F42" s="75"/>
      <c r="G42" s="75"/>
      <c r="H42" s="75"/>
      <c r="I42" s="75"/>
    </row>
    <row r="43" spans="1:9" ht="21.75" customHeight="1" x14ac:dyDescent="0.2">
      <c r="A43" s="27" t="s">
        <v>27</v>
      </c>
      <c r="B43" s="77"/>
      <c r="C43" s="78"/>
      <c r="D43" s="78"/>
      <c r="E43" s="78"/>
      <c r="F43" s="78"/>
      <c r="G43" s="78"/>
      <c r="H43" s="78"/>
      <c r="I43" s="79"/>
    </row>
    <row r="44" spans="1:9" ht="54.75" customHeight="1" x14ac:dyDescent="0.2">
      <c r="A44" s="2" t="s">
        <v>28</v>
      </c>
      <c r="B44" s="74"/>
      <c r="C44" s="75"/>
      <c r="D44" s="75"/>
      <c r="E44" s="75"/>
      <c r="F44" s="75"/>
      <c r="G44" s="75"/>
      <c r="H44" s="75"/>
      <c r="I44" s="76"/>
    </row>
    <row r="45" spans="1:9" ht="56.25" customHeight="1" x14ac:dyDescent="0.2">
      <c r="A45" s="2" t="s">
        <v>29</v>
      </c>
      <c r="B45" s="74"/>
      <c r="C45" s="75"/>
      <c r="D45" s="75"/>
      <c r="E45" s="75"/>
      <c r="F45" s="75"/>
      <c r="G45" s="75"/>
      <c r="H45" s="75"/>
      <c r="I45" s="76"/>
    </row>
    <row r="46" spans="1:9" ht="24" customHeight="1" x14ac:dyDescent="0.2">
      <c r="A46" s="72" t="s">
        <v>30</v>
      </c>
      <c r="B46" s="84" t="s">
        <v>31</v>
      </c>
      <c r="C46" s="76"/>
      <c r="D46" s="84" t="s">
        <v>32</v>
      </c>
      <c r="E46" s="76"/>
      <c r="F46" s="84" t="s">
        <v>33</v>
      </c>
      <c r="G46" s="76"/>
      <c r="H46" s="84" t="s">
        <v>34</v>
      </c>
      <c r="I46" s="76"/>
    </row>
    <row r="47" spans="1:9" ht="47.25" customHeight="1" x14ac:dyDescent="0.2">
      <c r="A47" s="73"/>
      <c r="B47" s="80"/>
      <c r="C47" s="76"/>
      <c r="D47" s="88"/>
      <c r="E47" s="76"/>
      <c r="F47" s="83" t="str">
        <f>IFERROR(IF(D47-B47&lt;&gt;0,D47-B47+1,""),"Задайте даты")</f>
        <v/>
      </c>
      <c r="G47" s="76"/>
      <c r="H47" s="80"/>
      <c r="I47" s="76"/>
    </row>
    <row r="48" spans="1:9" ht="38.25" customHeight="1" x14ac:dyDescent="0.2">
      <c r="A48" s="2" t="s">
        <v>35</v>
      </c>
      <c r="B48" s="74"/>
      <c r="C48" s="75"/>
      <c r="D48" s="75"/>
      <c r="E48" s="75"/>
      <c r="F48" s="75"/>
      <c r="G48" s="75"/>
      <c r="H48" s="75"/>
      <c r="I48" s="76"/>
    </row>
    <row r="49" spans="1:9" ht="49.5" customHeight="1" x14ac:dyDescent="0.2">
      <c r="A49" s="2" t="s">
        <v>36</v>
      </c>
      <c r="B49" s="74"/>
      <c r="C49" s="75"/>
      <c r="D49" s="75"/>
      <c r="E49" s="75"/>
      <c r="F49" s="75"/>
      <c r="G49" s="75"/>
      <c r="H49" s="75"/>
      <c r="I49" s="76"/>
    </row>
    <row r="50" spans="1:9" ht="24" customHeight="1" x14ac:dyDescent="0.2">
      <c r="A50" s="2" t="s">
        <v>37</v>
      </c>
      <c r="B50" s="74"/>
      <c r="C50" s="75"/>
      <c r="D50" s="75"/>
      <c r="E50" s="75"/>
      <c r="F50" s="75"/>
      <c r="G50" s="75"/>
      <c r="H50" s="75"/>
      <c r="I50" s="76"/>
    </row>
    <row r="51" spans="1:9" ht="35.25" customHeight="1" x14ac:dyDescent="0.2">
      <c r="A51" s="2" t="s">
        <v>38</v>
      </c>
      <c r="B51" s="74"/>
      <c r="C51" s="75"/>
      <c r="D51" s="75"/>
      <c r="E51" s="75"/>
      <c r="F51" s="75"/>
      <c r="G51" s="75"/>
      <c r="H51" s="75"/>
      <c r="I51" s="76"/>
    </row>
    <row r="52" spans="1:9" ht="39.75" customHeight="1" x14ac:dyDescent="0.2">
      <c r="A52" s="2" t="s">
        <v>39</v>
      </c>
      <c r="B52" s="74"/>
      <c r="C52" s="75"/>
      <c r="D52" s="75"/>
      <c r="E52" s="75"/>
      <c r="F52" s="75"/>
      <c r="G52" s="75"/>
      <c r="H52" s="75"/>
      <c r="I52" s="76"/>
    </row>
    <row r="53" spans="1:9" ht="35.25" customHeight="1" x14ac:dyDescent="0.2">
      <c r="A53" s="2" t="s">
        <v>40</v>
      </c>
      <c r="B53" s="74"/>
      <c r="C53" s="75"/>
      <c r="D53" s="75"/>
      <c r="E53" s="75"/>
      <c r="F53" s="75"/>
      <c r="G53" s="75"/>
      <c r="H53" s="75"/>
      <c r="I53" s="76"/>
    </row>
    <row r="54" spans="1:9" ht="49.5" customHeight="1" x14ac:dyDescent="0.2">
      <c r="A54" s="5" t="s">
        <v>41</v>
      </c>
      <c r="B54" s="74"/>
      <c r="C54" s="75"/>
      <c r="D54" s="75"/>
      <c r="E54" s="75"/>
      <c r="F54" s="75"/>
      <c r="G54" s="75"/>
      <c r="H54" s="75"/>
      <c r="I54" s="76"/>
    </row>
    <row r="55" spans="1:9" ht="38.25" customHeight="1" x14ac:dyDescent="0.2">
      <c r="A55" s="2" t="s">
        <v>42</v>
      </c>
      <c r="B55" s="74"/>
      <c r="C55" s="75"/>
      <c r="D55" s="75"/>
      <c r="E55" s="75"/>
      <c r="F55" s="75"/>
      <c r="G55" s="75"/>
      <c r="H55" s="75"/>
      <c r="I55" s="76"/>
    </row>
    <row r="56" spans="1:9" ht="35.25" customHeight="1" x14ac:dyDescent="0.2">
      <c r="A56" s="2" t="s">
        <v>43</v>
      </c>
      <c r="B56" s="74"/>
      <c r="C56" s="75"/>
      <c r="D56" s="75"/>
      <c r="E56" s="75"/>
      <c r="F56" s="75"/>
      <c r="G56" s="75"/>
      <c r="H56" s="75"/>
      <c r="I56" s="76"/>
    </row>
    <row r="57" spans="1:9" ht="49.5" customHeight="1" x14ac:dyDescent="0.2">
      <c r="A57" s="2" t="s">
        <v>44</v>
      </c>
      <c r="B57" s="74"/>
      <c r="C57" s="75"/>
      <c r="D57" s="75"/>
      <c r="E57" s="75"/>
      <c r="F57" s="75"/>
      <c r="G57" s="75"/>
      <c r="H57" s="75"/>
      <c r="I57" s="76"/>
    </row>
    <row r="58" spans="1:9" ht="49.5" customHeight="1" x14ac:dyDescent="0.2">
      <c r="A58" s="5" t="s">
        <v>45</v>
      </c>
      <c r="B58" s="74"/>
      <c r="C58" s="75"/>
      <c r="D58" s="75"/>
      <c r="E58" s="75"/>
      <c r="F58" s="75"/>
      <c r="G58" s="75"/>
      <c r="H58" s="75"/>
      <c r="I58" s="76"/>
    </row>
    <row r="59" spans="1:9" ht="49.5" customHeight="1" x14ac:dyDescent="0.2">
      <c r="A59" s="2" t="s">
        <v>46</v>
      </c>
      <c r="B59" s="74"/>
      <c r="C59" s="75"/>
      <c r="D59" s="75"/>
      <c r="E59" s="75"/>
      <c r="F59" s="75"/>
      <c r="G59" s="75"/>
      <c r="H59" s="75"/>
      <c r="I59" s="76"/>
    </row>
    <row r="60" spans="1:9" s="71" customFormat="1" ht="34.5" customHeight="1" x14ac:dyDescent="0.2">
      <c r="A60" s="5" t="s">
        <v>170</v>
      </c>
      <c r="B60" s="74"/>
      <c r="C60" s="75"/>
      <c r="D60" s="75"/>
      <c r="E60" s="75"/>
      <c r="F60" s="75"/>
      <c r="G60" s="75"/>
      <c r="H60" s="75"/>
      <c r="I60" s="76"/>
    </row>
  </sheetData>
  <mergeCells count="49">
    <mergeCell ref="E7:I7"/>
    <mergeCell ref="A1:I1"/>
    <mergeCell ref="B4:C4"/>
    <mergeCell ref="H2:I2"/>
    <mergeCell ref="B41:I41"/>
    <mergeCell ref="A42:I42"/>
    <mergeCell ref="A9:A36"/>
    <mergeCell ref="B5:D5"/>
    <mergeCell ref="B3:C3"/>
    <mergeCell ref="D3:E3"/>
    <mergeCell ref="G4:I4"/>
    <mergeCell ref="G3:I3"/>
    <mergeCell ref="D4:E4"/>
    <mergeCell ref="E5:I5"/>
    <mergeCell ref="B7:D7"/>
    <mergeCell ref="B6:D6"/>
    <mergeCell ref="B8:I8"/>
    <mergeCell ref="B47:C47"/>
    <mergeCell ref="B2:D2"/>
    <mergeCell ref="E2:G2"/>
    <mergeCell ref="B38:I38"/>
    <mergeCell ref="B37:I37"/>
    <mergeCell ref="F47:G47"/>
    <mergeCell ref="F46:G46"/>
    <mergeCell ref="B45:I45"/>
    <mergeCell ref="H46:I46"/>
    <mergeCell ref="B46:C46"/>
    <mergeCell ref="D46:E46"/>
    <mergeCell ref="B39:I39"/>
    <mergeCell ref="B40:I40"/>
    <mergeCell ref="E6:I6"/>
    <mergeCell ref="D47:E47"/>
    <mergeCell ref="H47:I47"/>
    <mergeCell ref="A46:A47"/>
    <mergeCell ref="B44:I44"/>
    <mergeCell ref="B43:I43"/>
    <mergeCell ref="B60:I60"/>
    <mergeCell ref="B50:I50"/>
    <mergeCell ref="B51:I51"/>
    <mergeCell ref="B49:I49"/>
    <mergeCell ref="B48:I48"/>
    <mergeCell ref="B52:I52"/>
    <mergeCell ref="B55:I55"/>
    <mergeCell ref="B56:I56"/>
    <mergeCell ref="B57:I57"/>
    <mergeCell ref="B59:I59"/>
    <mergeCell ref="B58:I58"/>
    <mergeCell ref="B53:I53"/>
    <mergeCell ref="B54:I54"/>
  </mergeCells>
  <conditionalFormatting sqref="B48:I48 B50:I59 B49">
    <cfRule type="containsBlanks" dxfId="8" priority="2">
      <formula>LEN(TRIM(B48))=0</formula>
    </cfRule>
  </conditionalFormatting>
  <conditionalFormatting sqref="C10:G15 H10:H36">
    <cfRule type="containsBlanks" dxfId="7" priority="3">
      <formula>LEN(TRIM(C10))=0</formula>
    </cfRule>
  </conditionalFormatting>
  <conditionalFormatting sqref="B37:I41 B43:I45">
    <cfRule type="containsBlanks" dxfId="6" priority="4">
      <formula>LEN(TRIM(B37))=0</formula>
    </cfRule>
  </conditionalFormatting>
  <conditionalFormatting sqref="B47 D47">
    <cfRule type="containsBlanks" dxfId="5" priority="5">
      <formula>LEN(TRIM(B47))=0</formula>
    </cfRule>
  </conditionalFormatting>
  <conditionalFormatting sqref="H47:I47">
    <cfRule type="containsBlanks" dxfId="4" priority="6">
      <formula>LEN(TRIM(H47))=0</formula>
    </cfRule>
  </conditionalFormatting>
  <conditionalFormatting sqref="C10:I36">
    <cfRule type="containsBlanks" dxfId="3" priority="7">
      <formula>LEN(TRIM(C10))=0</formula>
    </cfRule>
  </conditionalFormatting>
  <conditionalFormatting sqref="E5:I7">
    <cfRule type="containsBlanks" dxfId="2" priority="8">
      <formula>LEN(TRIM(E5))=0</formula>
    </cfRule>
  </conditionalFormatting>
  <conditionalFormatting sqref="B2:D8 E2 F2:F8 G2:I2 E5:E8 G5:I8">
    <cfRule type="containsBlanks" dxfId="1" priority="9">
      <formula>LEN(TRIM(B2))=0</formula>
    </cfRule>
  </conditionalFormatting>
  <conditionalFormatting sqref="B60:I60">
    <cfRule type="containsBlanks" dxfId="0" priority="1">
      <formula>LEN(TRIM(B60))=0</formula>
    </cfRule>
  </conditionalFormatting>
  <dataValidations count="8">
    <dataValidation type="list" allowBlank="1" showErrorMessage="1" sqref="H2">
      <formula1>"велосипед,автомото,конный"</formula1>
    </dataValidation>
    <dataValidation type="custom" allowBlank="1" showDropDown="1" showErrorMessage="1" sqref="F10:F36">
      <formula1>OR(NOT(ISERROR(DATEVALUE(F10))), AND(ISNUMBER(F10), LEFT(CELL("format", F10))="D"))</formula1>
    </dataValidation>
    <dataValidation type="custom" allowBlank="1" showDropDown="1" showInputMessage="1" prompt="Введите действительную дату" sqref="B47">
      <formula1>OR(NOT(ISERROR(DATEVALUE(B47))), AND(ISNUMBER(B47), LEFT(CELL("format", B47))="D"))</formula1>
    </dataValidation>
    <dataValidation type="decimal" allowBlank="1" showInputMessage="1" showErrorMessage="1" prompt=" - " sqref="H47">
      <formula1>0</formula1>
      <formula2>12000</formula2>
    </dataValidation>
    <dataValidation type="list" allowBlank="1" showInputMessage="1" showErrorMessage="1" prompt="Введите значение из списка" sqref="H10:H36">
      <formula1>"3,2,1,КМС,МС,МСМК,3ю,2ю,1ю,б/р"</formula1>
    </dataValidation>
    <dataValidation type="custom" allowBlank="1" showDropDown="1" sqref="D47">
      <formula1>OR(NOT(ISERROR(DATEVALUE(D47))), AND(ISNUMBER(D47), LEFT(CELL("format", D47))="D"))</formula1>
    </dataValidation>
    <dataValidation type="list" allowBlank="1" sqref="B3:B4 F3:F4">
      <formula1>"-не выбрано-,6,5,4,3,2,1"</formula1>
    </dataValidation>
    <dataValidation type="list" allowBlank="1" showErrorMessage="1" sqref="G10:G36">
      <formula1>"М,Ж"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>
          <x14:formula1>
            <xm:f>'данные для списков'!$A$1:$A$8</xm:f>
          </x14:formula1>
          <xm:sqref>B2</xm:sqref>
        </x14:dataValidation>
        <x14:dataValidation type="list" allowBlank="1">
          <x14:formula1>
            <xm:f>'данные для списков'!$D$2:$D$87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1002"/>
  <sheetViews>
    <sheetView workbookViewId="0">
      <selection activeCell="L15" sqref="L15"/>
    </sheetView>
  </sheetViews>
  <sheetFormatPr defaultColWidth="14.42578125" defaultRowHeight="15.75" customHeight="1" x14ac:dyDescent="0.2"/>
  <cols>
    <col min="1" max="1" width="12.140625" customWidth="1"/>
    <col min="2" max="2" width="19.42578125" customWidth="1"/>
    <col min="3" max="3" width="16.85546875" customWidth="1"/>
    <col min="4" max="4" width="7.7109375" customWidth="1"/>
    <col min="5" max="5" width="6.140625" customWidth="1"/>
    <col min="6" max="6" width="10" customWidth="1"/>
    <col min="7" max="7" width="5.42578125" customWidth="1"/>
    <col min="8" max="8" width="4.7109375" customWidth="1"/>
    <col min="9" max="23" width="6.85546875" customWidth="1"/>
  </cols>
  <sheetData>
    <row r="1" spans="1:32" ht="15.75" customHeight="1" x14ac:dyDescent="0.2">
      <c r="A1" s="28"/>
      <c r="B1" s="28"/>
      <c r="C1" s="28"/>
      <c r="D1" s="28"/>
      <c r="E1" s="28"/>
      <c r="F1" s="28"/>
      <c r="G1" s="28"/>
      <c r="H1" s="28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15.75" customHeight="1" x14ac:dyDescent="0.2">
      <c r="A2" s="32" t="s">
        <v>48</v>
      </c>
      <c r="B2" s="33" t="s">
        <v>107</v>
      </c>
      <c r="C2" s="34" t="s">
        <v>121</v>
      </c>
      <c r="D2" s="32" t="s">
        <v>131</v>
      </c>
      <c r="E2" s="34" t="s">
        <v>133</v>
      </c>
      <c r="F2" s="35" t="s">
        <v>134</v>
      </c>
      <c r="G2" s="32" t="s">
        <v>144</v>
      </c>
      <c r="H2" s="34" t="s">
        <v>145</v>
      </c>
      <c r="I2" s="36" t="s">
        <v>146</v>
      </c>
      <c r="J2" s="37" t="s">
        <v>153</v>
      </c>
      <c r="K2" s="37" t="s">
        <v>154</v>
      </c>
      <c r="L2" s="37" t="s">
        <v>155</v>
      </c>
      <c r="M2" s="38" t="s">
        <v>156</v>
      </c>
      <c r="N2" s="36" t="s">
        <v>157</v>
      </c>
      <c r="O2" s="37" t="s">
        <v>158</v>
      </c>
      <c r="P2" s="37" t="s">
        <v>159</v>
      </c>
      <c r="Q2" s="37">
        <v>1</v>
      </c>
      <c r="R2" s="37">
        <v>2</v>
      </c>
      <c r="S2" s="33">
        <v>3</v>
      </c>
      <c r="T2" s="33" t="s">
        <v>160</v>
      </c>
      <c r="U2" s="33" t="s">
        <v>161</v>
      </c>
      <c r="V2" s="33" t="s">
        <v>162</v>
      </c>
      <c r="W2" s="34" t="s">
        <v>163</v>
      </c>
      <c r="X2" s="39"/>
      <c r="Y2" s="40"/>
      <c r="Z2" s="40"/>
      <c r="AA2" s="40"/>
      <c r="AB2" s="40"/>
      <c r="AC2" s="40"/>
      <c r="AD2" s="40"/>
      <c r="AE2" s="40"/>
      <c r="AF2" s="40"/>
    </row>
    <row r="3" spans="1:32" ht="15.75" customHeight="1" x14ac:dyDescent="0.2">
      <c r="A3" s="41" t="str">
        <f>IF('Справка о ТСМ'!C10 ="","",CONCATENATE('Справка о ТСМ'!$C$10," ",LEFT('Справка о ТСМ'!$D$10),".",LEFT('Справка о ТСМ'!$E$10),"."))</f>
        <v/>
      </c>
      <c r="B3" s="42">
        <f>'Справка о ТСМ'!$B$6</f>
        <v>0</v>
      </c>
      <c r="C3" s="43" t="str">
        <f>IF('Справка о ТСМ'!$B$37="",A3,'Справка о ТСМ'!$B$37)</f>
        <v/>
      </c>
      <c r="D3" s="44" t="str">
        <f>'Справка о ТСМ'!B3&amp;IF('Справка о ТСМ'!F3&lt;&gt;"",CONCATENATE(" с эл. ",'Справка о ТСМ'!F3),"")</f>
        <v/>
      </c>
      <c r="E3" s="45" t="str">
        <f>'Справка о ТСМ'!B4&amp;IF('Справка о ТСМ'!F4&lt;&gt;"",CONCATENATE(" с эл. ",'Справка о ТСМ'!F4),"")</f>
        <v/>
      </c>
      <c r="F3" s="46">
        <f>COUNTA('Справка о ТСМ'!$C$10:$C$36)</f>
        <v>0</v>
      </c>
      <c r="G3" s="47">
        <f>COUNTIF('Справка о ТСМ'!$G$10:$G$36,"М")</f>
        <v>0</v>
      </c>
      <c r="H3" s="48">
        <f>COUNTIF('Справка о ТСМ'!$G$10:$G$36,"Ж")</f>
        <v>0</v>
      </c>
      <c r="I3" s="49">
        <f ca="1">COUNTIF('Справка о ТСМ'!$F$10:$F$36,"&gt;="&amp;TODAY()-365*18)</f>
        <v>0</v>
      </c>
      <c r="J3" s="50">
        <f ca="1">COUNTIFS('Справка о ТСМ'!$F$10:$F$36,"&gt;="&amp;TODAY()-365*21,'Справка о ТСМ'!$F$10:$F$36,"&lt;"&amp;TODAY()-365*18)</f>
        <v>0</v>
      </c>
      <c r="K3" s="50">
        <f ca="1">COUNTIFS('Справка о ТСМ'!$F$10:$F$36,"&gt;="&amp;TODAY()-365*25,'Справка о ТСМ'!$F$10:$F$36,"&lt;"&amp;TODAY()-365*21)</f>
        <v>0</v>
      </c>
      <c r="L3" s="50">
        <f ca="1">COUNTIFS('Справка о ТСМ'!$F$10:$F$36,"&gt;="&amp;TODAY()-365*40,'Справка о ТСМ'!$F$10:$F$36,"&lt;"&amp;TODAY()-365*25)</f>
        <v>0</v>
      </c>
      <c r="M3" s="51">
        <f ca="1">COUNTIF('Справка о ТСМ'!$F$10:$F$36,"&lt;"&amp;TODAY()-365*40)</f>
        <v>0</v>
      </c>
      <c r="N3" s="44">
        <f>COUNTIF('Справка о ТСМ'!$H$10:$H$36,"МСМК")</f>
        <v>0</v>
      </c>
      <c r="O3" s="52">
        <f>COUNTIF('Справка о ТСМ'!$H$10:$H$36,"МС")</f>
        <v>0</v>
      </c>
      <c r="P3" s="52">
        <f>COUNTIF('Справка о ТСМ'!$H$10:$H$36,"КМС")</f>
        <v>0</v>
      </c>
      <c r="Q3" s="52">
        <f>COUNTIF('Справка о ТСМ'!$H$10:$H$36,"1")</f>
        <v>0</v>
      </c>
      <c r="R3" s="52">
        <f>COUNTIF('Справка о ТСМ'!$H$10:$H$36,"2")</f>
        <v>0</v>
      </c>
      <c r="S3" s="52">
        <f>COUNTIF('Справка о ТСМ'!$H$10:$H$36,"3")</f>
        <v>0</v>
      </c>
      <c r="T3" s="52">
        <f>COUNTIF('Справка о ТСМ'!$H$10:$H$36,"1ю")</f>
        <v>0</v>
      </c>
      <c r="U3" s="52">
        <f>COUNTIF('Справка о ТСМ'!$H$10:$H$36,"2ю")</f>
        <v>0</v>
      </c>
      <c r="V3" s="52">
        <f>COUNTIF('Справка о ТСМ'!$H$10:$H$36,"3ю")</f>
        <v>0</v>
      </c>
      <c r="W3" s="53">
        <f>F3-SUM(N3:V3)</f>
        <v>0</v>
      </c>
      <c r="X3" s="54"/>
      <c r="Y3" s="54"/>
      <c r="Z3" s="54"/>
      <c r="AA3" s="54"/>
      <c r="AB3" s="54"/>
      <c r="AC3" s="54"/>
      <c r="AD3" s="54"/>
      <c r="AE3" s="54"/>
      <c r="AF3" s="54"/>
    </row>
    <row r="4" spans="1:32" ht="15" x14ac:dyDescent="0.25">
      <c r="A4" s="29"/>
      <c r="B4" s="29"/>
      <c r="C4" s="29"/>
      <c r="D4" s="29"/>
      <c r="E4" s="29"/>
      <c r="F4" s="29"/>
      <c r="G4" s="29"/>
      <c r="H4" s="29"/>
      <c r="I4" s="55">
        <f ca="1">COUNTIF(B5:B32,"&gt;="&amp;YEAR(TODAY())-18)</f>
        <v>0</v>
      </c>
      <c r="J4" s="55">
        <f ca="1">COUNTIFS(B5:B32,"&gt;="&amp;YEAR(TODAY())-21,B5:B32,"&lt;"&amp;YEAR(TODAY())-17)</f>
        <v>0</v>
      </c>
      <c r="K4" s="55">
        <f ca="1">COUNTIFS(B5:B32,"&gt;="&amp;YEAR(TODAY())-25,B5:B32,"&lt;"&amp;YEAR(TODAY())-21)</f>
        <v>0</v>
      </c>
      <c r="L4" s="55">
        <f ca="1">COUNTIFS(B5:B32,"&gt;="&amp;YEAR(TODAY())-40,B5:B32,"&lt;"&amp;YEAR(TODAY())-25)</f>
        <v>0</v>
      </c>
      <c r="M4" s="55">
        <f ca="1">COUNTIF(B5:B32,"&lt;"&amp;YEAR(TODAY())-40)</f>
        <v>1</v>
      </c>
      <c r="N4" s="56" t="s">
        <v>164</v>
      </c>
      <c r="O4" s="57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</row>
    <row r="5" spans="1:32" ht="15.75" customHeight="1" x14ac:dyDescent="0.2">
      <c r="A5" s="58" t="str">
        <f t="array" ref="A5">'Справка о ТСМ'!B9:B36</f>
        <v>№</v>
      </c>
      <c r="B5" s="59" t="s">
        <v>165</v>
      </c>
      <c r="C5" s="29"/>
      <c r="D5" s="29"/>
      <c r="E5" s="29"/>
      <c r="F5" s="29"/>
      <c r="G5" s="29"/>
      <c r="H5" s="29"/>
      <c r="I5" s="60"/>
      <c r="J5" s="60"/>
      <c r="K5" s="60"/>
      <c r="L5" s="60"/>
      <c r="M5" s="60"/>
      <c r="N5" s="28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ht="15" x14ac:dyDescent="0.25">
      <c r="A6" s="59"/>
      <c r="B6" s="59">
        <f t="array" ref="B6">IF(YEAR('Справка о ТСМ'!F10:F35) = 1899,"",YEAR('Справка о ТСМ'!F10:F35))</f>
        <v>1900</v>
      </c>
      <c r="C6" s="99" t="s">
        <v>166</v>
      </c>
      <c r="D6" s="75"/>
      <c r="E6" s="75"/>
      <c r="F6" s="75"/>
      <c r="G6" s="75"/>
      <c r="H6" s="75"/>
      <c r="I6" s="76"/>
      <c r="J6" s="100" t="s">
        <v>167</v>
      </c>
      <c r="K6" s="75"/>
      <c r="L6" s="75"/>
      <c r="M6" s="75"/>
      <c r="N6" s="75"/>
      <c r="O6" s="76"/>
      <c r="P6" s="61"/>
      <c r="Q6" s="61"/>
      <c r="R6" s="61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ht="15" x14ac:dyDescent="0.25">
      <c r="A7" s="59"/>
      <c r="B7" s="59"/>
      <c r="C7" s="101" t="str">
        <f>CONCATENATE(C9,C10,C11,C12,C13,C14,C15,C16,C17,C18,C19,C20,C21,C22,C23,C24,C25,C26,C27,C28,C29,C30,C31,C32,C33,C34,C35,C36)</f>
        <v xml:space="preserve">                           </v>
      </c>
      <c r="D7" s="78"/>
      <c r="E7" s="78"/>
      <c r="F7" s="78"/>
      <c r="G7" s="78"/>
      <c r="H7" s="78"/>
      <c r="I7" s="79"/>
      <c r="J7" s="102" t="str">
        <f>CONCATENATE(F9,F10,F11,F12,F13,F14,F15,F16,F17,F18,F19,F20,F21,F22,F23,F24,F25,F26,F27,F28,F29,F30,F31,F32,F33,F34,F35,F36)</f>
        <v>                           </v>
      </c>
      <c r="K7" s="78"/>
      <c r="L7" s="78"/>
      <c r="M7" s="78"/>
      <c r="N7" s="78"/>
      <c r="O7" s="79"/>
      <c r="P7" s="61"/>
      <c r="Q7" s="61"/>
      <c r="R7" s="61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ht="15" x14ac:dyDescent="0.25">
      <c r="A8" s="59"/>
      <c r="B8" s="59"/>
      <c r="C8" s="103" t="s">
        <v>168</v>
      </c>
      <c r="D8" s="86"/>
      <c r="E8" s="86"/>
      <c r="F8" s="62" t="s">
        <v>169</v>
      </c>
      <c r="G8" s="63"/>
      <c r="H8" s="61"/>
      <c r="I8" s="61"/>
      <c r="J8" s="104"/>
      <c r="K8" s="104"/>
      <c r="L8" s="104"/>
      <c r="M8" s="104"/>
      <c r="N8" s="104"/>
      <c r="O8" s="104"/>
      <c r="P8" s="71"/>
      <c r="Q8" s="61"/>
      <c r="R8" s="61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ht="15" x14ac:dyDescent="0.25">
      <c r="A9" s="59"/>
      <c r="B9" s="59"/>
      <c r="C9" s="64" t="str">
        <f t="array" ref="C9:C35">'Справка о ТСМ'!C10:C36 &amp; " " &amp; 'Справка о ТСМ'!D10:D36 &amp; IF('Справка о ТСМ'!E10:E36&lt;&gt;""," ","") &amp; 'Справка о ТСМ'!E10:E36 &amp; IF('Справка о ТСМ'!C11:C37&lt;&gt;"",", ","")</f>
        <v xml:space="preserve"> </v>
      </c>
      <c r="D9" s="65"/>
      <c r="E9" s="65"/>
      <c r="F9" s="62" t="str">
        <f t="array" ref="F9:F35">'Справка о ТСМ'!C10:C36 &amp; CHAR(160) &amp; MID('Справка о ТСМ'!D10:D36,1,1) &amp; IF('Справка о ТСМ'!E10:E36&lt;&gt;"",".","") &amp; MID('Справка о ТСМ'!E10:E36,1,1) &amp; IF('Справка о ТСМ'!C11:C37&lt;&gt;"","., ","")</f>
        <v> </v>
      </c>
      <c r="G9" s="61"/>
      <c r="H9" s="66"/>
      <c r="I9" s="61"/>
      <c r="J9" s="61"/>
      <c r="K9" s="61"/>
      <c r="L9" s="61"/>
      <c r="M9" s="61"/>
      <c r="N9" s="61"/>
      <c r="O9" s="61"/>
      <c r="P9" s="61"/>
      <c r="Q9" s="61"/>
      <c r="R9" s="61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ht="15" x14ac:dyDescent="0.25">
      <c r="A10" s="59"/>
      <c r="B10" s="59"/>
      <c r="C10" s="67" t="str">
        <v xml:space="preserve"> </v>
      </c>
      <c r="D10" s="68"/>
      <c r="E10" s="65"/>
      <c r="F10" s="69" t="str">
        <v> </v>
      </c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ht="15" x14ac:dyDescent="0.25">
      <c r="A11" s="59"/>
      <c r="B11" s="59"/>
      <c r="C11" s="65" t="str">
        <v xml:space="preserve"> </v>
      </c>
      <c r="D11" s="65"/>
      <c r="E11" s="65"/>
      <c r="F11" s="69" t="str">
        <v> 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15" x14ac:dyDescent="0.25">
      <c r="A12" s="59"/>
      <c r="B12" s="59"/>
      <c r="C12" s="67" t="str">
        <v xml:space="preserve"> </v>
      </c>
      <c r="D12" s="68"/>
      <c r="E12" s="65"/>
      <c r="F12" s="69" t="str">
        <v> </v>
      </c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ht="15" x14ac:dyDescent="0.25">
      <c r="A13" s="59"/>
      <c r="B13" s="59"/>
      <c r="C13" s="67" t="str">
        <v xml:space="preserve"> </v>
      </c>
      <c r="D13" s="65"/>
      <c r="E13" s="65"/>
      <c r="F13" s="69" t="str">
        <v> 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ht="15" x14ac:dyDescent="0.25">
      <c r="A14" s="59"/>
      <c r="B14" s="59"/>
      <c r="C14" s="67" t="str">
        <v xml:space="preserve"> </v>
      </c>
      <c r="D14" s="65"/>
      <c r="E14" s="65"/>
      <c r="F14" s="69" t="str">
        <v> </v>
      </c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1:32" ht="15" x14ac:dyDescent="0.25">
      <c r="A15" s="59"/>
      <c r="B15" s="59"/>
      <c r="C15" s="67" t="str">
        <v xml:space="preserve"> </v>
      </c>
      <c r="D15" s="65"/>
      <c r="E15" s="65"/>
      <c r="F15" s="69" t="str">
        <v> 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1:32" ht="15" x14ac:dyDescent="0.25">
      <c r="A16" s="59"/>
      <c r="B16" s="59"/>
      <c r="C16" s="67" t="str">
        <v xml:space="preserve"> </v>
      </c>
      <c r="D16" s="65"/>
      <c r="E16" s="65"/>
      <c r="F16" s="69" t="str">
        <v> </v>
      </c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</row>
    <row r="17" spans="1:32" ht="15" x14ac:dyDescent="0.25">
      <c r="A17" s="59"/>
      <c r="B17" s="59"/>
      <c r="C17" s="67" t="str">
        <v xml:space="preserve"> </v>
      </c>
      <c r="D17" s="68"/>
      <c r="E17" s="65"/>
      <c r="F17" s="69" t="str">
        <v> </v>
      </c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1:32" ht="15" x14ac:dyDescent="0.25">
      <c r="A18" s="59"/>
      <c r="B18" s="59"/>
      <c r="C18" s="67" t="str">
        <v xml:space="preserve"> </v>
      </c>
      <c r="D18" s="65"/>
      <c r="E18" s="65"/>
      <c r="F18" s="69" t="str">
        <v> </v>
      </c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5" x14ac:dyDescent="0.25">
      <c r="A19" s="59"/>
      <c r="B19" s="59"/>
      <c r="C19" s="65" t="str">
        <v xml:space="preserve"> </v>
      </c>
      <c r="D19" s="65"/>
      <c r="E19" s="65"/>
      <c r="F19" s="61" t="str">
        <v> </v>
      </c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</row>
    <row r="20" spans="1:32" ht="15" x14ac:dyDescent="0.25">
      <c r="A20" s="59"/>
      <c r="B20" s="59"/>
      <c r="C20" s="65" t="str">
        <v xml:space="preserve"> </v>
      </c>
      <c r="D20" s="65"/>
      <c r="E20" s="65"/>
      <c r="F20" s="61" t="str">
        <v> </v>
      </c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</row>
    <row r="21" spans="1:32" ht="15" x14ac:dyDescent="0.25">
      <c r="A21" s="59"/>
      <c r="B21" s="59"/>
      <c r="C21" s="65" t="str">
        <v xml:space="preserve"> </v>
      </c>
      <c r="D21" s="65"/>
      <c r="E21" s="65"/>
      <c r="F21" s="61" t="str">
        <v> </v>
      </c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</row>
    <row r="22" spans="1:32" ht="15.75" customHeight="1" x14ac:dyDescent="0.2">
      <c r="A22" s="59"/>
      <c r="B22" s="59"/>
      <c r="C22" s="70" t="str">
        <v xml:space="preserve"> </v>
      </c>
      <c r="D22" s="70"/>
      <c r="E22" s="70"/>
      <c r="F22" s="29" t="str">
        <v> 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</row>
    <row r="23" spans="1:32" ht="15.75" customHeight="1" x14ac:dyDescent="0.2">
      <c r="A23" s="59"/>
      <c r="B23" s="59"/>
      <c r="C23" s="70" t="str">
        <v xml:space="preserve"> </v>
      </c>
      <c r="D23" s="70"/>
      <c r="E23" s="70"/>
      <c r="F23" s="29" t="str">
        <v> 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</row>
    <row r="24" spans="1:32" ht="15.75" customHeight="1" x14ac:dyDescent="0.2">
      <c r="A24" s="59"/>
      <c r="B24" s="59"/>
      <c r="C24" s="70" t="str">
        <v xml:space="preserve"> </v>
      </c>
      <c r="D24" s="70"/>
      <c r="E24" s="70"/>
      <c r="F24" s="29" t="str">
        <v> 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</row>
    <row r="25" spans="1:32" ht="15.75" customHeight="1" x14ac:dyDescent="0.2">
      <c r="A25" s="59"/>
      <c r="B25" s="59"/>
      <c r="C25" s="70" t="str">
        <v xml:space="preserve"> </v>
      </c>
      <c r="D25" s="70"/>
      <c r="E25" s="70"/>
      <c r="F25" s="29" t="str">
        <v> 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 ht="15.75" customHeight="1" x14ac:dyDescent="0.2">
      <c r="A26" s="59"/>
      <c r="B26" s="59"/>
      <c r="C26" s="70" t="str">
        <v xml:space="preserve"> </v>
      </c>
      <c r="D26" s="70"/>
      <c r="E26" s="70"/>
      <c r="F26" s="29" t="str">
        <v> 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</row>
    <row r="27" spans="1:32" ht="15.75" customHeight="1" x14ac:dyDescent="0.2">
      <c r="A27" s="59"/>
      <c r="B27" s="59"/>
      <c r="C27" s="70" t="str">
        <v xml:space="preserve"> </v>
      </c>
      <c r="D27" s="70"/>
      <c r="E27" s="70"/>
      <c r="F27" s="29" t="str">
        <v> 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</row>
    <row r="28" spans="1:32" ht="15.75" customHeight="1" x14ac:dyDescent="0.2">
      <c r="A28" s="59"/>
      <c r="B28" s="59"/>
      <c r="C28" s="70" t="str">
        <v xml:space="preserve"> </v>
      </c>
      <c r="D28" s="70"/>
      <c r="E28" s="70"/>
      <c r="F28" s="29" t="str">
        <v> 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</row>
    <row r="29" spans="1:32" ht="15.75" customHeight="1" x14ac:dyDescent="0.2">
      <c r="A29" s="59"/>
      <c r="B29" s="59"/>
      <c r="C29" s="70" t="str">
        <v xml:space="preserve"> </v>
      </c>
      <c r="D29" s="70"/>
      <c r="E29" s="70"/>
      <c r="F29" s="29" t="str">
        <v> 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32" ht="15.75" customHeight="1" x14ac:dyDescent="0.2">
      <c r="A30" s="59"/>
      <c r="B30" s="59"/>
      <c r="C30" s="70" t="str">
        <v xml:space="preserve"> </v>
      </c>
      <c r="D30" s="70"/>
      <c r="E30" s="70"/>
      <c r="F30" s="29" t="str">
        <v> 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32" ht="15.75" customHeight="1" x14ac:dyDescent="0.2">
      <c r="A31" s="59"/>
      <c r="B31" s="59"/>
      <c r="C31" s="70" t="str">
        <v xml:space="preserve"> </v>
      </c>
      <c r="D31" s="70"/>
      <c r="E31" s="70"/>
      <c r="F31" s="29" t="str">
        <v> 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</row>
    <row r="32" spans="1:32" ht="15.75" customHeight="1" x14ac:dyDescent="0.2">
      <c r="A32" s="59"/>
      <c r="B32" s="59"/>
      <c r="C32" s="70" t="str">
        <v xml:space="preserve"> </v>
      </c>
      <c r="D32" s="70"/>
      <c r="E32" s="70"/>
      <c r="F32" s="29" t="str">
        <v> 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15.75" customHeight="1" x14ac:dyDescent="0.2">
      <c r="A33" s="59"/>
      <c r="B33" s="59"/>
      <c r="C33" s="70" t="str">
        <v xml:space="preserve"> </v>
      </c>
      <c r="D33" s="70"/>
      <c r="E33" s="70"/>
      <c r="F33" s="29" t="str">
        <v> 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 ht="15.75" customHeight="1" x14ac:dyDescent="0.2">
      <c r="A34" s="59"/>
      <c r="B34" s="59"/>
      <c r="C34" s="70" t="str">
        <v xml:space="preserve"> </v>
      </c>
      <c r="D34" s="70"/>
      <c r="E34" s="70"/>
      <c r="F34" s="29" t="str">
        <v> 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 ht="15.75" customHeight="1" x14ac:dyDescent="0.2">
      <c r="A35" s="59"/>
      <c r="B35" s="59"/>
      <c r="C35" s="70" t="str">
        <v xml:space="preserve"> </v>
      </c>
      <c r="D35" s="70"/>
      <c r="E35" s="70"/>
      <c r="F35" s="29" t="str">
        <v> 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 ht="12.75" x14ac:dyDescent="0.2">
      <c r="A36" s="59"/>
      <c r="B36" s="59"/>
      <c r="C36" s="70"/>
      <c r="D36" s="70"/>
      <c r="E36" s="70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ht="12.7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 ht="12.7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ht="12.7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</row>
    <row r="40" spans="1:32" ht="12.7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</row>
    <row r="41" spans="1:32" ht="12.7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</row>
    <row r="42" spans="1:32" ht="12.7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</row>
    <row r="43" spans="1:32" ht="12.7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</row>
    <row r="44" spans="1:32" ht="12.7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</row>
    <row r="45" spans="1:32" ht="12.7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</row>
    <row r="46" spans="1:32" ht="12.7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</row>
    <row r="47" spans="1:32" ht="12.7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</row>
    <row r="48" spans="1:32" ht="12.7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</row>
    <row r="49" spans="1:32" ht="12.7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</row>
    <row r="50" spans="1:32" ht="12.7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</row>
    <row r="51" spans="1:32" ht="12.7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</row>
    <row r="52" spans="1:32" ht="12.7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</row>
    <row r="53" spans="1:32" ht="12.7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</row>
    <row r="54" spans="1:32" ht="12.7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</row>
    <row r="55" spans="1:32" ht="12.7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</row>
    <row r="56" spans="1:32" ht="12.7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</row>
    <row r="57" spans="1:32" ht="12.7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</row>
    <row r="58" spans="1:32" ht="12.7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</row>
    <row r="59" spans="1:32" ht="12.7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</row>
    <row r="60" spans="1:32" ht="12.75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</row>
    <row r="61" spans="1:32" ht="12.75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</row>
    <row r="62" spans="1:32" ht="12.75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</row>
    <row r="63" spans="1:32" ht="12.75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</row>
    <row r="64" spans="1:32" ht="12.75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</row>
    <row r="65" spans="1:32" ht="12.75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</row>
    <row r="66" spans="1:32" ht="12.75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</row>
    <row r="67" spans="1:32" ht="12.75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</row>
    <row r="68" spans="1:32" ht="12.75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</row>
    <row r="69" spans="1:32" ht="12.75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</row>
    <row r="70" spans="1:32" ht="12.75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</row>
    <row r="71" spans="1:32" ht="12.75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</row>
    <row r="72" spans="1:32" ht="12.75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</row>
    <row r="73" spans="1:32" ht="12.75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</row>
    <row r="74" spans="1:32" ht="12.75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</row>
    <row r="75" spans="1:32" ht="12.75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</row>
    <row r="76" spans="1:32" ht="12.75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</row>
    <row r="77" spans="1:32" ht="12.75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</row>
    <row r="78" spans="1:32" ht="12.75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</row>
    <row r="79" spans="1:32" ht="12.75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</row>
    <row r="80" spans="1:32" ht="12.75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</row>
    <row r="81" spans="1:32" ht="12.75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</row>
    <row r="82" spans="1:32" ht="12.75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</row>
    <row r="83" spans="1:32" ht="12.75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</row>
    <row r="84" spans="1:32" ht="12.75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</row>
    <row r="85" spans="1:32" ht="12.75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</row>
    <row r="86" spans="1:32" ht="12.75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</row>
    <row r="87" spans="1:32" ht="12.75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</row>
    <row r="88" spans="1:32" ht="12.75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</row>
    <row r="89" spans="1:32" ht="12.75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</row>
    <row r="90" spans="1:32" ht="12.75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</row>
    <row r="91" spans="1:32" ht="12.75" x14ac:dyDescent="0.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</row>
    <row r="92" spans="1:32" ht="12.75" x14ac:dyDescent="0.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</row>
    <row r="93" spans="1:32" ht="12.75" x14ac:dyDescent="0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</row>
    <row r="94" spans="1:32" ht="12.75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</row>
    <row r="95" spans="1:32" ht="12.75" x14ac:dyDescent="0.2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</row>
    <row r="96" spans="1:32" ht="12.75" x14ac:dyDescent="0.2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</row>
    <row r="97" spans="1:32" ht="12.75" x14ac:dyDescent="0.2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</row>
    <row r="98" spans="1:32" ht="12.75" x14ac:dyDescent="0.2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</row>
    <row r="99" spans="1:32" ht="12.75" x14ac:dyDescent="0.2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</row>
    <row r="100" spans="1:32" ht="12.75" x14ac:dyDescent="0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</row>
    <row r="101" spans="1:32" ht="12.75" x14ac:dyDescent="0.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</row>
    <row r="102" spans="1:32" ht="12.75" x14ac:dyDescent="0.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</row>
    <row r="103" spans="1:32" ht="12.75" x14ac:dyDescent="0.2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</row>
    <row r="104" spans="1:32" ht="12.75" x14ac:dyDescent="0.2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</row>
    <row r="105" spans="1:32" ht="12.75" x14ac:dyDescent="0.2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</row>
    <row r="106" spans="1:32" ht="12.75" x14ac:dyDescent="0.2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</row>
    <row r="107" spans="1:32" ht="12.75" x14ac:dyDescent="0.2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</row>
    <row r="108" spans="1:32" ht="12.75" x14ac:dyDescent="0.2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</row>
    <row r="109" spans="1:32" ht="12.75" x14ac:dyDescent="0.2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</row>
    <row r="110" spans="1:32" ht="12.75" x14ac:dyDescent="0.2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</row>
    <row r="111" spans="1:32" ht="12.75" x14ac:dyDescent="0.2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</row>
    <row r="112" spans="1:32" ht="12.75" x14ac:dyDescent="0.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</row>
    <row r="113" spans="1:32" ht="12.75" x14ac:dyDescent="0.2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</row>
    <row r="114" spans="1:32" ht="12.75" x14ac:dyDescent="0.2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</row>
    <row r="115" spans="1:32" ht="12.75" x14ac:dyDescent="0.2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</row>
    <row r="116" spans="1:32" ht="12.75" x14ac:dyDescent="0.2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</row>
    <row r="117" spans="1:32" ht="12.75" x14ac:dyDescent="0.2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</row>
    <row r="118" spans="1:32" ht="12.75" x14ac:dyDescent="0.2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</row>
    <row r="119" spans="1:32" ht="12.75" x14ac:dyDescent="0.2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</row>
    <row r="120" spans="1:32" ht="12.75" x14ac:dyDescent="0.2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</row>
    <row r="121" spans="1:32" ht="12.75" x14ac:dyDescent="0.2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</row>
    <row r="122" spans="1:32" ht="12.75" x14ac:dyDescent="0.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</row>
    <row r="123" spans="1:32" ht="12.75" x14ac:dyDescent="0.2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</row>
    <row r="124" spans="1:32" ht="12.75" x14ac:dyDescent="0.2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</row>
    <row r="125" spans="1:32" ht="12.75" x14ac:dyDescent="0.2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</row>
    <row r="126" spans="1:32" ht="12.75" x14ac:dyDescent="0.2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</row>
    <row r="127" spans="1:32" ht="12.75" x14ac:dyDescent="0.2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</row>
    <row r="128" spans="1:32" ht="12.75" x14ac:dyDescent="0.2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</row>
    <row r="129" spans="1:32" ht="12.75" x14ac:dyDescent="0.2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</row>
    <row r="130" spans="1:32" ht="12.75" x14ac:dyDescent="0.2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</row>
    <row r="131" spans="1:32" ht="12.75" x14ac:dyDescent="0.2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</row>
    <row r="132" spans="1:32" ht="12.75" x14ac:dyDescent="0.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</row>
    <row r="133" spans="1:32" ht="12.75" x14ac:dyDescent="0.2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</row>
    <row r="134" spans="1:32" ht="12.75" x14ac:dyDescent="0.2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</row>
    <row r="135" spans="1:32" ht="12.75" x14ac:dyDescent="0.2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</row>
    <row r="136" spans="1:32" ht="12.75" x14ac:dyDescent="0.2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</row>
    <row r="137" spans="1:32" ht="12.75" x14ac:dyDescent="0.2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</row>
    <row r="138" spans="1:32" ht="12.75" x14ac:dyDescent="0.2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</row>
    <row r="139" spans="1:32" ht="12.75" x14ac:dyDescent="0.2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</row>
    <row r="140" spans="1:32" ht="12.75" x14ac:dyDescent="0.2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</row>
    <row r="141" spans="1:32" ht="12.75" x14ac:dyDescent="0.2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</row>
    <row r="142" spans="1:32" ht="12.75" x14ac:dyDescent="0.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</row>
    <row r="143" spans="1:32" ht="12.75" x14ac:dyDescent="0.2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</row>
    <row r="144" spans="1:32" ht="12.75" x14ac:dyDescent="0.2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</row>
    <row r="145" spans="1:32" ht="12.75" x14ac:dyDescent="0.2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</row>
    <row r="146" spans="1:32" ht="12.75" x14ac:dyDescent="0.2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</row>
    <row r="147" spans="1:32" ht="12.75" x14ac:dyDescent="0.2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</row>
    <row r="148" spans="1:32" ht="12.75" x14ac:dyDescent="0.2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</row>
    <row r="149" spans="1:32" ht="12.75" x14ac:dyDescent="0.2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</row>
    <row r="150" spans="1:32" ht="12.75" x14ac:dyDescent="0.2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</row>
    <row r="151" spans="1:32" ht="12.75" x14ac:dyDescent="0.2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</row>
    <row r="152" spans="1:32" ht="12.75" x14ac:dyDescent="0.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</row>
    <row r="153" spans="1:32" ht="12.75" x14ac:dyDescent="0.2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</row>
    <row r="154" spans="1:32" ht="12.75" x14ac:dyDescent="0.2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</row>
    <row r="155" spans="1:32" ht="12.75" x14ac:dyDescent="0.2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</row>
    <row r="156" spans="1:32" ht="12.75" x14ac:dyDescent="0.2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</row>
    <row r="157" spans="1:32" ht="12.75" x14ac:dyDescent="0.2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</row>
    <row r="158" spans="1:32" ht="12.75" x14ac:dyDescent="0.2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</row>
    <row r="159" spans="1:32" ht="12.75" x14ac:dyDescent="0.2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</row>
    <row r="160" spans="1:32" ht="12.75" x14ac:dyDescent="0.2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</row>
    <row r="161" spans="1:32" ht="12.75" x14ac:dyDescent="0.2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</row>
    <row r="162" spans="1:32" ht="12.75" x14ac:dyDescent="0.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</row>
    <row r="163" spans="1:32" ht="12.75" x14ac:dyDescent="0.2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</row>
    <row r="164" spans="1:32" ht="12.75" x14ac:dyDescent="0.2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</row>
    <row r="165" spans="1:32" ht="12.75" x14ac:dyDescent="0.2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</row>
    <row r="166" spans="1:32" ht="12.75" x14ac:dyDescent="0.2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</row>
    <row r="167" spans="1:32" ht="12.75" x14ac:dyDescent="0.2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</row>
    <row r="168" spans="1:32" ht="12.75" x14ac:dyDescent="0.2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</row>
    <row r="169" spans="1:32" ht="12.75" x14ac:dyDescent="0.2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</row>
    <row r="170" spans="1:32" ht="12.75" x14ac:dyDescent="0.2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</row>
    <row r="171" spans="1:32" ht="12.75" x14ac:dyDescent="0.2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</row>
    <row r="172" spans="1:32" ht="12.75" x14ac:dyDescent="0.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</row>
    <row r="173" spans="1:32" ht="12.75" x14ac:dyDescent="0.2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</row>
    <row r="174" spans="1:32" ht="12.75" x14ac:dyDescent="0.2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</row>
    <row r="175" spans="1:32" ht="12.75" x14ac:dyDescent="0.2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</row>
    <row r="176" spans="1:32" ht="12.75" x14ac:dyDescent="0.2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</row>
    <row r="177" spans="1:32" ht="12.75" x14ac:dyDescent="0.2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</row>
    <row r="178" spans="1:32" ht="12.75" x14ac:dyDescent="0.2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</row>
    <row r="179" spans="1:32" ht="12.75" x14ac:dyDescent="0.2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</row>
    <row r="180" spans="1:32" ht="12.75" x14ac:dyDescent="0.2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</row>
    <row r="181" spans="1:32" ht="12.75" x14ac:dyDescent="0.2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</row>
    <row r="182" spans="1:32" ht="12.75" x14ac:dyDescent="0.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</row>
    <row r="183" spans="1:32" ht="12.75" x14ac:dyDescent="0.2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</row>
    <row r="184" spans="1:32" ht="12.75" x14ac:dyDescent="0.2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</row>
    <row r="185" spans="1:32" ht="12.75" x14ac:dyDescent="0.2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</row>
    <row r="186" spans="1:32" ht="12.75" x14ac:dyDescent="0.2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</row>
    <row r="187" spans="1:32" ht="12.75" x14ac:dyDescent="0.2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</row>
    <row r="188" spans="1:32" ht="12.75" x14ac:dyDescent="0.2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</row>
    <row r="189" spans="1:32" ht="12.75" x14ac:dyDescent="0.2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</row>
    <row r="190" spans="1:32" ht="12.75" x14ac:dyDescent="0.2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</row>
    <row r="191" spans="1:32" ht="12.75" x14ac:dyDescent="0.2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</row>
    <row r="192" spans="1:32" ht="12.75" x14ac:dyDescent="0.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</row>
    <row r="193" spans="1:32" ht="12.75" x14ac:dyDescent="0.2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</row>
    <row r="194" spans="1:32" ht="12.75" x14ac:dyDescent="0.2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</row>
    <row r="195" spans="1:32" ht="12.75" x14ac:dyDescent="0.2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</row>
    <row r="196" spans="1:32" ht="12.75" x14ac:dyDescent="0.2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</row>
    <row r="197" spans="1:32" ht="12.75" x14ac:dyDescent="0.2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</row>
    <row r="198" spans="1:32" ht="12.75" x14ac:dyDescent="0.2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</row>
    <row r="199" spans="1:32" ht="12.75" x14ac:dyDescent="0.2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</row>
    <row r="200" spans="1:32" ht="12.75" x14ac:dyDescent="0.2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</row>
    <row r="201" spans="1:32" ht="12.75" x14ac:dyDescent="0.2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</row>
    <row r="202" spans="1:32" ht="12.75" x14ac:dyDescent="0.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</row>
    <row r="203" spans="1:32" ht="12.75" x14ac:dyDescent="0.2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</row>
    <row r="204" spans="1:32" ht="12.75" x14ac:dyDescent="0.2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</row>
    <row r="205" spans="1:32" ht="12.75" x14ac:dyDescent="0.2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</row>
    <row r="206" spans="1:32" ht="12.75" x14ac:dyDescent="0.2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</row>
    <row r="207" spans="1:32" ht="12.75" x14ac:dyDescent="0.2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</row>
    <row r="208" spans="1:32" ht="12.75" x14ac:dyDescent="0.2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</row>
    <row r="209" spans="1:32" ht="12.75" x14ac:dyDescent="0.2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</row>
    <row r="210" spans="1:32" ht="12.75" x14ac:dyDescent="0.2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</row>
    <row r="211" spans="1:32" ht="12.75" x14ac:dyDescent="0.2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</row>
    <row r="212" spans="1:32" ht="12.75" x14ac:dyDescent="0.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</row>
    <row r="213" spans="1:32" ht="12.75" x14ac:dyDescent="0.2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</row>
    <row r="214" spans="1:32" ht="12.75" x14ac:dyDescent="0.2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</row>
    <row r="215" spans="1:32" ht="12.75" x14ac:dyDescent="0.2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</row>
    <row r="216" spans="1:32" ht="12.75" x14ac:dyDescent="0.2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</row>
    <row r="217" spans="1:32" ht="12.75" x14ac:dyDescent="0.2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</row>
    <row r="218" spans="1:32" ht="12.75" x14ac:dyDescent="0.2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</row>
    <row r="219" spans="1:32" ht="12.75" x14ac:dyDescent="0.2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</row>
    <row r="220" spans="1:32" ht="12.75" x14ac:dyDescent="0.2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</row>
    <row r="221" spans="1:32" ht="12.75" x14ac:dyDescent="0.2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</row>
    <row r="222" spans="1:32" ht="12.75" x14ac:dyDescent="0.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</row>
    <row r="223" spans="1:32" ht="12.75" x14ac:dyDescent="0.2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</row>
    <row r="224" spans="1:32" ht="12.75" x14ac:dyDescent="0.2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</row>
    <row r="225" spans="1:32" ht="12.75" x14ac:dyDescent="0.2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</row>
    <row r="226" spans="1:32" ht="12.75" x14ac:dyDescent="0.2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</row>
    <row r="227" spans="1:32" ht="12.75" x14ac:dyDescent="0.2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</row>
    <row r="228" spans="1:32" ht="12.75" x14ac:dyDescent="0.2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</row>
    <row r="229" spans="1:32" ht="12.75" x14ac:dyDescent="0.2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</row>
    <row r="230" spans="1:32" ht="12.75" x14ac:dyDescent="0.2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</row>
    <row r="231" spans="1:32" ht="12.75" x14ac:dyDescent="0.2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</row>
    <row r="232" spans="1:32" ht="12.75" x14ac:dyDescent="0.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</row>
    <row r="233" spans="1:32" ht="12.75" x14ac:dyDescent="0.2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</row>
    <row r="234" spans="1:32" ht="12.75" x14ac:dyDescent="0.2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</row>
    <row r="235" spans="1:32" ht="12.75" x14ac:dyDescent="0.2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</row>
    <row r="236" spans="1:32" ht="12.75" x14ac:dyDescent="0.2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</row>
    <row r="237" spans="1:32" ht="12.75" x14ac:dyDescent="0.2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</row>
    <row r="238" spans="1:32" ht="12.75" x14ac:dyDescent="0.2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</row>
    <row r="239" spans="1:32" ht="12.75" x14ac:dyDescent="0.2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</row>
    <row r="240" spans="1:32" ht="12.75" x14ac:dyDescent="0.2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</row>
    <row r="241" spans="1:32" ht="12.75" x14ac:dyDescent="0.2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</row>
    <row r="242" spans="1:32" ht="12.75" x14ac:dyDescent="0.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</row>
    <row r="243" spans="1:32" ht="12.75" x14ac:dyDescent="0.2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</row>
    <row r="244" spans="1:32" ht="12.75" x14ac:dyDescent="0.2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</row>
    <row r="245" spans="1:32" ht="12.75" x14ac:dyDescent="0.2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</row>
    <row r="246" spans="1:32" ht="12.75" x14ac:dyDescent="0.2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</row>
    <row r="247" spans="1:32" ht="12.75" x14ac:dyDescent="0.2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</row>
    <row r="248" spans="1:32" ht="12.75" x14ac:dyDescent="0.2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</row>
    <row r="249" spans="1:32" ht="12.75" x14ac:dyDescent="0.2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</row>
    <row r="250" spans="1:32" ht="12.75" x14ac:dyDescent="0.2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</row>
    <row r="251" spans="1:32" ht="12.75" x14ac:dyDescent="0.2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</row>
    <row r="252" spans="1:32" ht="12.75" x14ac:dyDescent="0.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</row>
    <row r="253" spans="1:32" ht="12.75" x14ac:dyDescent="0.2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</row>
    <row r="254" spans="1:32" ht="12.75" x14ac:dyDescent="0.2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</row>
    <row r="255" spans="1:32" ht="12.75" x14ac:dyDescent="0.2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</row>
    <row r="256" spans="1:32" ht="12.75" x14ac:dyDescent="0.2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</row>
    <row r="257" spans="1:32" ht="12.75" x14ac:dyDescent="0.2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</row>
    <row r="258" spans="1:32" ht="12.75" x14ac:dyDescent="0.2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</row>
    <row r="259" spans="1:32" ht="12.75" x14ac:dyDescent="0.2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</row>
    <row r="260" spans="1:32" ht="12.75" x14ac:dyDescent="0.2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</row>
    <row r="261" spans="1:32" ht="12.75" x14ac:dyDescent="0.2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</row>
    <row r="262" spans="1:32" ht="12.75" x14ac:dyDescent="0.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</row>
    <row r="263" spans="1:32" ht="12.75" x14ac:dyDescent="0.2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</row>
    <row r="264" spans="1:32" ht="12.75" x14ac:dyDescent="0.2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</row>
    <row r="265" spans="1:32" ht="12.75" x14ac:dyDescent="0.2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</row>
    <row r="266" spans="1:32" ht="12.75" x14ac:dyDescent="0.2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</row>
    <row r="267" spans="1:32" ht="12.75" x14ac:dyDescent="0.2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</row>
    <row r="268" spans="1:32" ht="12.75" x14ac:dyDescent="0.2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</row>
    <row r="269" spans="1:32" ht="12.75" x14ac:dyDescent="0.2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</row>
    <row r="270" spans="1:32" ht="12.75" x14ac:dyDescent="0.2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</row>
    <row r="271" spans="1:32" ht="12.75" x14ac:dyDescent="0.2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</row>
    <row r="272" spans="1:32" ht="12.75" x14ac:dyDescent="0.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</row>
    <row r="273" spans="1:32" ht="12.75" x14ac:dyDescent="0.2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</row>
    <row r="274" spans="1:32" ht="12.75" x14ac:dyDescent="0.2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</row>
    <row r="275" spans="1:32" ht="12.75" x14ac:dyDescent="0.2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</row>
    <row r="276" spans="1:32" ht="12.75" x14ac:dyDescent="0.2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</row>
    <row r="277" spans="1:32" ht="12.75" x14ac:dyDescent="0.2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</row>
    <row r="278" spans="1:32" ht="12.75" x14ac:dyDescent="0.2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</row>
    <row r="279" spans="1:32" ht="12.75" x14ac:dyDescent="0.2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</row>
    <row r="280" spans="1:32" ht="12.75" x14ac:dyDescent="0.2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</row>
    <row r="281" spans="1:32" ht="12.75" x14ac:dyDescent="0.2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</row>
    <row r="282" spans="1:32" ht="12.75" x14ac:dyDescent="0.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</row>
    <row r="283" spans="1:32" ht="12.75" x14ac:dyDescent="0.2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</row>
    <row r="284" spans="1:32" ht="12.75" x14ac:dyDescent="0.2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</row>
    <row r="285" spans="1:32" ht="12.75" x14ac:dyDescent="0.2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</row>
    <row r="286" spans="1:32" ht="12.75" x14ac:dyDescent="0.2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</row>
    <row r="287" spans="1:32" ht="12.75" x14ac:dyDescent="0.2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</row>
    <row r="288" spans="1:32" ht="12.75" x14ac:dyDescent="0.2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</row>
    <row r="289" spans="1:32" ht="12.75" x14ac:dyDescent="0.2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</row>
    <row r="290" spans="1:32" ht="12.75" x14ac:dyDescent="0.2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</row>
    <row r="291" spans="1:32" ht="12.75" x14ac:dyDescent="0.2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</row>
    <row r="292" spans="1:32" ht="12.75" x14ac:dyDescent="0.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</row>
    <row r="293" spans="1:32" ht="12.75" x14ac:dyDescent="0.2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</row>
    <row r="294" spans="1:32" ht="12.75" x14ac:dyDescent="0.2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</row>
    <row r="295" spans="1:32" ht="12.75" x14ac:dyDescent="0.2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</row>
    <row r="296" spans="1:32" ht="12.75" x14ac:dyDescent="0.2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</row>
    <row r="297" spans="1:32" ht="12.75" x14ac:dyDescent="0.2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</row>
    <row r="298" spans="1:32" ht="12.75" x14ac:dyDescent="0.2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</row>
    <row r="299" spans="1:32" ht="12.75" x14ac:dyDescent="0.2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</row>
    <row r="300" spans="1:32" ht="12.75" x14ac:dyDescent="0.2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</row>
    <row r="301" spans="1:32" ht="12.75" x14ac:dyDescent="0.2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</row>
    <row r="302" spans="1:32" ht="12.75" x14ac:dyDescent="0.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</row>
    <row r="303" spans="1:32" ht="12.75" x14ac:dyDescent="0.2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</row>
    <row r="304" spans="1:32" ht="12.75" x14ac:dyDescent="0.2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</row>
    <row r="305" spans="1:32" ht="12.75" x14ac:dyDescent="0.2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</row>
    <row r="306" spans="1:32" ht="12.75" x14ac:dyDescent="0.2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</row>
    <row r="307" spans="1:32" ht="12.75" x14ac:dyDescent="0.2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</row>
    <row r="308" spans="1:32" ht="12.75" x14ac:dyDescent="0.2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</row>
    <row r="309" spans="1:32" ht="12.75" x14ac:dyDescent="0.2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</row>
    <row r="310" spans="1:32" ht="12.75" x14ac:dyDescent="0.2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</row>
    <row r="311" spans="1:32" ht="12.75" x14ac:dyDescent="0.2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</row>
    <row r="312" spans="1:32" ht="12.75" x14ac:dyDescent="0.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</row>
    <row r="313" spans="1:32" ht="12.75" x14ac:dyDescent="0.2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</row>
    <row r="314" spans="1:32" ht="12.75" x14ac:dyDescent="0.2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</row>
    <row r="315" spans="1:32" ht="12.75" x14ac:dyDescent="0.2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</row>
    <row r="316" spans="1:32" ht="12.75" x14ac:dyDescent="0.2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</row>
    <row r="317" spans="1:32" ht="12.75" x14ac:dyDescent="0.2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</row>
    <row r="318" spans="1:32" ht="12.75" x14ac:dyDescent="0.2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</row>
    <row r="319" spans="1:32" ht="12.75" x14ac:dyDescent="0.2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</row>
    <row r="320" spans="1:32" ht="12.75" x14ac:dyDescent="0.2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</row>
    <row r="321" spans="1:32" ht="12.75" x14ac:dyDescent="0.2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</row>
    <row r="322" spans="1:32" ht="12.75" x14ac:dyDescent="0.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</row>
    <row r="323" spans="1:32" ht="12.75" x14ac:dyDescent="0.2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</row>
    <row r="324" spans="1:32" ht="12.75" x14ac:dyDescent="0.2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</row>
    <row r="325" spans="1:32" ht="12.75" x14ac:dyDescent="0.2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</row>
    <row r="326" spans="1:32" ht="12.75" x14ac:dyDescent="0.2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</row>
    <row r="327" spans="1:32" ht="12.75" x14ac:dyDescent="0.2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</row>
    <row r="328" spans="1:32" ht="12.75" x14ac:dyDescent="0.2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</row>
    <row r="329" spans="1:32" ht="12.75" x14ac:dyDescent="0.2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</row>
    <row r="330" spans="1:32" ht="12.75" x14ac:dyDescent="0.2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</row>
    <row r="331" spans="1:32" ht="12.75" x14ac:dyDescent="0.2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</row>
    <row r="332" spans="1:32" ht="12.75" x14ac:dyDescent="0.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</row>
    <row r="333" spans="1:32" ht="12.75" x14ac:dyDescent="0.2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</row>
    <row r="334" spans="1:32" ht="12.75" x14ac:dyDescent="0.2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</row>
    <row r="335" spans="1:32" ht="12.75" x14ac:dyDescent="0.2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</row>
    <row r="336" spans="1:32" ht="12.75" x14ac:dyDescent="0.2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</row>
    <row r="337" spans="1:32" ht="12.75" x14ac:dyDescent="0.2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</row>
    <row r="338" spans="1:32" ht="12.75" x14ac:dyDescent="0.2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</row>
    <row r="339" spans="1:32" ht="12.75" x14ac:dyDescent="0.2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</row>
    <row r="340" spans="1:32" ht="12.75" x14ac:dyDescent="0.2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</row>
    <row r="341" spans="1:32" ht="12.75" x14ac:dyDescent="0.2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</row>
    <row r="342" spans="1:32" ht="12.75" x14ac:dyDescent="0.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</row>
    <row r="343" spans="1:32" ht="12.75" x14ac:dyDescent="0.2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</row>
    <row r="344" spans="1:32" ht="12.75" x14ac:dyDescent="0.2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</row>
    <row r="345" spans="1:32" ht="12.75" x14ac:dyDescent="0.2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</row>
    <row r="346" spans="1:32" ht="12.75" x14ac:dyDescent="0.2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</row>
    <row r="347" spans="1:32" ht="12.75" x14ac:dyDescent="0.2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</row>
    <row r="348" spans="1:32" ht="12.75" x14ac:dyDescent="0.2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</row>
    <row r="349" spans="1:32" ht="12.75" x14ac:dyDescent="0.2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</row>
    <row r="350" spans="1:32" ht="12.75" x14ac:dyDescent="0.2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</row>
    <row r="351" spans="1:32" ht="12.75" x14ac:dyDescent="0.2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</row>
    <row r="352" spans="1:32" ht="12.75" x14ac:dyDescent="0.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</row>
    <row r="353" spans="1:32" ht="12.75" x14ac:dyDescent="0.2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</row>
    <row r="354" spans="1:32" ht="12.75" x14ac:dyDescent="0.2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</row>
    <row r="355" spans="1:32" ht="12.75" x14ac:dyDescent="0.2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</row>
    <row r="356" spans="1:32" ht="12.75" x14ac:dyDescent="0.2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</row>
    <row r="357" spans="1:32" ht="12.75" x14ac:dyDescent="0.2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</row>
    <row r="358" spans="1:32" ht="12.75" x14ac:dyDescent="0.2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</row>
    <row r="359" spans="1:32" ht="12.75" x14ac:dyDescent="0.2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</row>
    <row r="360" spans="1:32" ht="12.75" x14ac:dyDescent="0.2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</row>
    <row r="361" spans="1:32" ht="12.75" x14ac:dyDescent="0.2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</row>
    <row r="362" spans="1:32" ht="12.75" x14ac:dyDescent="0.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</row>
    <row r="363" spans="1:32" ht="12.75" x14ac:dyDescent="0.2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</row>
    <row r="364" spans="1:32" ht="12.75" x14ac:dyDescent="0.2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</row>
    <row r="365" spans="1:32" ht="12.75" x14ac:dyDescent="0.2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</row>
    <row r="366" spans="1:32" ht="12.75" x14ac:dyDescent="0.2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</row>
    <row r="367" spans="1:32" ht="12.75" x14ac:dyDescent="0.2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</row>
    <row r="368" spans="1:32" ht="12.75" x14ac:dyDescent="0.2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</row>
    <row r="369" spans="1:32" ht="12.75" x14ac:dyDescent="0.2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</row>
    <row r="370" spans="1:32" ht="12.75" x14ac:dyDescent="0.2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</row>
    <row r="371" spans="1:32" ht="12.75" x14ac:dyDescent="0.2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</row>
    <row r="372" spans="1:32" ht="12.75" x14ac:dyDescent="0.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</row>
    <row r="373" spans="1:32" ht="12.75" x14ac:dyDescent="0.2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</row>
    <row r="374" spans="1:32" ht="12.75" x14ac:dyDescent="0.2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</row>
    <row r="375" spans="1:32" ht="12.75" x14ac:dyDescent="0.2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</row>
    <row r="376" spans="1:32" ht="12.75" x14ac:dyDescent="0.2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</row>
    <row r="377" spans="1:32" ht="12.75" x14ac:dyDescent="0.2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</row>
    <row r="378" spans="1:32" ht="12.75" x14ac:dyDescent="0.2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</row>
    <row r="379" spans="1:32" ht="12.75" x14ac:dyDescent="0.2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</row>
    <row r="380" spans="1:32" ht="12.75" x14ac:dyDescent="0.2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</row>
    <row r="381" spans="1:32" ht="12.75" x14ac:dyDescent="0.2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</row>
    <row r="382" spans="1:32" ht="12.75" x14ac:dyDescent="0.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</row>
    <row r="383" spans="1:32" ht="12.75" x14ac:dyDescent="0.2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</row>
    <row r="384" spans="1:32" ht="12.75" x14ac:dyDescent="0.2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</row>
    <row r="385" spans="1:32" ht="12.75" x14ac:dyDescent="0.2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</row>
    <row r="386" spans="1:32" ht="12.75" x14ac:dyDescent="0.2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</row>
    <row r="387" spans="1:32" ht="12.75" x14ac:dyDescent="0.2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</row>
    <row r="388" spans="1:32" ht="12.75" x14ac:dyDescent="0.2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</row>
    <row r="389" spans="1:32" ht="12.75" x14ac:dyDescent="0.2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</row>
    <row r="390" spans="1:32" ht="12.75" x14ac:dyDescent="0.2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</row>
    <row r="391" spans="1:32" ht="12.75" x14ac:dyDescent="0.2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</row>
    <row r="392" spans="1:32" ht="12.75" x14ac:dyDescent="0.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</row>
    <row r="393" spans="1:32" ht="12.75" x14ac:dyDescent="0.2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</row>
    <row r="394" spans="1:32" ht="12.75" x14ac:dyDescent="0.2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</row>
    <row r="395" spans="1:32" ht="12.75" x14ac:dyDescent="0.2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</row>
    <row r="396" spans="1:32" ht="12.75" x14ac:dyDescent="0.2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</row>
    <row r="397" spans="1:32" ht="12.75" x14ac:dyDescent="0.2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</row>
    <row r="398" spans="1:32" ht="12.75" x14ac:dyDescent="0.2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</row>
    <row r="399" spans="1:32" ht="12.75" x14ac:dyDescent="0.2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</row>
    <row r="400" spans="1:32" ht="12.75" x14ac:dyDescent="0.2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</row>
    <row r="401" spans="1:32" ht="12.75" x14ac:dyDescent="0.2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</row>
    <row r="402" spans="1:32" ht="12.75" x14ac:dyDescent="0.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</row>
    <row r="403" spans="1:32" ht="12.75" x14ac:dyDescent="0.2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</row>
    <row r="404" spans="1:32" ht="12.75" x14ac:dyDescent="0.2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</row>
    <row r="405" spans="1:32" ht="12.75" x14ac:dyDescent="0.2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</row>
    <row r="406" spans="1:32" ht="12.75" x14ac:dyDescent="0.2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</row>
    <row r="407" spans="1:32" ht="12.75" x14ac:dyDescent="0.2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</row>
    <row r="408" spans="1:32" ht="12.75" x14ac:dyDescent="0.2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</row>
    <row r="409" spans="1:32" ht="12.75" x14ac:dyDescent="0.2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</row>
    <row r="410" spans="1:32" ht="12.75" x14ac:dyDescent="0.2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</row>
    <row r="411" spans="1:32" ht="12.75" x14ac:dyDescent="0.2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</row>
    <row r="412" spans="1:32" ht="12.75" x14ac:dyDescent="0.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</row>
    <row r="413" spans="1:32" ht="12.75" x14ac:dyDescent="0.2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</row>
    <row r="414" spans="1:32" ht="12.75" x14ac:dyDescent="0.2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</row>
    <row r="415" spans="1:32" ht="12.75" x14ac:dyDescent="0.2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</row>
    <row r="416" spans="1:32" ht="12.75" x14ac:dyDescent="0.2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</row>
    <row r="417" spans="1:32" ht="12.75" x14ac:dyDescent="0.2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</row>
    <row r="418" spans="1:32" ht="12.75" x14ac:dyDescent="0.2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</row>
    <row r="419" spans="1:32" ht="12.75" x14ac:dyDescent="0.2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</row>
    <row r="420" spans="1:32" ht="12.75" x14ac:dyDescent="0.2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</row>
    <row r="421" spans="1:32" ht="12.75" x14ac:dyDescent="0.2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</row>
    <row r="422" spans="1:32" ht="12.75" x14ac:dyDescent="0.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</row>
    <row r="423" spans="1:32" ht="12.75" x14ac:dyDescent="0.2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</row>
    <row r="424" spans="1:32" ht="12.75" x14ac:dyDescent="0.2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</row>
    <row r="425" spans="1:32" ht="12.75" x14ac:dyDescent="0.2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</row>
    <row r="426" spans="1:32" ht="12.75" x14ac:dyDescent="0.2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</row>
    <row r="427" spans="1:32" ht="12.75" x14ac:dyDescent="0.2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</row>
    <row r="428" spans="1:32" ht="12.75" x14ac:dyDescent="0.2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</row>
    <row r="429" spans="1:32" ht="12.75" x14ac:dyDescent="0.2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</row>
    <row r="430" spans="1:32" ht="12.75" x14ac:dyDescent="0.2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</row>
    <row r="431" spans="1:32" ht="12.75" x14ac:dyDescent="0.2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</row>
    <row r="432" spans="1:32" ht="12.75" x14ac:dyDescent="0.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</row>
    <row r="433" spans="1:32" ht="12.75" x14ac:dyDescent="0.2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</row>
    <row r="434" spans="1:32" ht="12.75" x14ac:dyDescent="0.2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</row>
    <row r="435" spans="1:32" ht="12.75" x14ac:dyDescent="0.2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</row>
    <row r="436" spans="1:32" ht="12.75" x14ac:dyDescent="0.2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</row>
    <row r="437" spans="1:32" ht="12.75" x14ac:dyDescent="0.2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</row>
    <row r="438" spans="1:32" ht="12.75" x14ac:dyDescent="0.2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</row>
    <row r="439" spans="1:32" ht="12.75" x14ac:dyDescent="0.2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</row>
    <row r="440" spans="1:32" ht="12.75" x14ac:dyDescent="0.2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</row>
    <row r="441" spans="1:32" ht="12.75" x14ac:dyDescent="0.2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</row>
    <row r="442" spans="1:32" ht="12.75" x14ac:dyDescent="0.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</row>
    <row r="443" spans="1:32" ht="12.75" x14ac:dyDescent="0.2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</row>
    <row r="444" spans="1:32" ht="12.75" x14ac:dyDescent="0.2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</row>
    <row r="445" spans="1:32" ht="12.75" x14ac:dyDescent="0.2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</row>
    <row r="446" spans="1:32" ht="12.75" x14ac:dyDescent="0.2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</row>
    <row r="447" spans="1:32" ht="12.75" x14ac:dyDescent="0.2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</row>
    <row r="448" spans="1:32" ht="12.75" x14ac:dyDescent="0.2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</row>
    <row r="449" spans="1:32" ht="12.75" x14ac:dyDescent="0.2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</row>
    <row r="450" spans="1:32" ht="12.75" x14ac:dyDescent="0.2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</row>
    <row r="451" spans="1:32" ht="12.75" x14ac:dyDescent="0.2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</row>
    <row r="452" spans="1:32" ht="12.75" x14ac:dyDescent="0.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</row>
    <row r="453" spans="1:32" ht="12.75" x14ac:dyDescent="0.2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</row>
    <row r="454" spans="1:32" ht="12.75" x14ac:dyDescent="0.2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</row>
    <row r="455" spans="1:32" ht="12.75" x14ac:dyDescent="0.2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</row>
    <row r="456" spans="1:32" ht="12.75" x14ac:dyDescent="0.2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</row>
    <row r="457" spans="1:32" ht="12.75" x14ac:dyDescent="0.2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</row>
    <row r="458" spans="1:32" ht="12.75" x14ac:dyDescent="0.2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</row>
    <row r="459" spans="1:32" ht="12.75" x14ac:dyDescent="0.2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</row>
    <row r="460" spans="1:32" ht="12.75" x14ac:dyDescent="0.2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</row>
    <row r="461" spans="1:32" ht="12.75" x14ac:dyDescent="0.2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</row>
    <row r="462" spans="1:32" ht="12.75" x14ac:dyDescent="0.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</row>
    <row r="463" spans="1:32" ht="12.75" x14ac:dyDescent="0.2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</row>
    <row r="464" spans="1:32" ht="12.75" x14ac:dyDescent="0.2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</row>
    <row r="465" spans="1:32" ht="12.75" x14ac:dyDescent="0.2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</row>
    <row r="466" spans="1:32" ht="12.75" x14ac:dyDescent="0.2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</row>
    <row r="467" spans="1:32" ht="12.75" x14ac:dyDescent="0.2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</row>
    <row r="468" spans="1:32" ht="12.75" x14ac:dyDescent="0.2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</row>
    <row r="469" spans="1:32" ht="12.75" x14ac:dyDescent="0.2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</row>
    <row r="470" spans="1:32" ht="12.75" x14ac:dyDescent="0.2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</row>
    <row r="471" spans="1:32" ht="12.75" x14ac:dyDescent="0.2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</row>
    <row r="472" spans="1:32" ht="12.75" x14ac:dyDescent="0.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</row>
    <row r="473" spans="1:32" ht="12.75" x14ac:dyDescent="0.2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</row>
    <row r="474" spans="1:32" ht="12.75" x14ac:dyDescent="0.2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</row>
    <row r="475" spans="1:32" ht="12.75" x14ac:dyDescent="0.2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</row>
    <row r="476" spans="1:32" ht="12.75" x14ac:dyDescent="0.2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</row>
    <row r="477" spans="1:32" ht="12.75" x14ac:dyDescent="0.2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</row>
    <row r="478" spans="1:32" ht="12.75" x14ac:dyDescent="0.2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</row>
    <row r="479" spans="1:32" ht="12.75" x14ac:dyDescent="0.2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</row>
    <row r="480" spans="1:32" ht="12.75" x14ac:dyDescent="0.2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</row>
    <row r="481" spans="1:32" ht="12.75" x14ac:dyDescent="0.2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</row>
    <row r="482" spans="1:32" ht="12.75" x14ac:dyDescent="0.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</row>
    <row r="483" spans="1:32" ht="12.75" x14ac:dyDescent="0.2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</row>
    <row r="484" spans="1:32" ht="12.75" x14ac:dyDescent="0.2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</row>
    <row r="485" spans="1:32" ht="12.75" x14ac:dyDescent="0.2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</row>
    <row r="486" spans="1:32" ht="12.75" x14ac:dyDescent="0.2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</row>
    <row r="487" spans="1:32" ht="12.75" x14ac:dyDescent="0.2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</row>
    <row r="488" spans="1:32" ht="12.75" x14ac:dyDescent="0.2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</row>
    <row r="489" spans="1:32" ht="12.75" x14ac:dyDescent="0.2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</row>
    <row r="490" spans="1:32" ht="12.75" x14ac:dyDescent="0.2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</row>
    <row r="491" spans="1:32" ht="12.75" x14ac:dyDescent="0.2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</row>
    <row r="492" spans="1:32" ht="12.75" x14ac:dyDescent="0.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</row>
    <row r="493" spans="1:32" ht="12.75" x14ac:dyDescent="0.2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</row>
    <row r="494" spans="1:32" ht="12.75" x14ac:dyDescent="0.2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</row>
    <row r="495" spans="1:32" ht="12.75" x14ac:dyDescent="0.2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</row>
    <row r="496" spans="1:32" ht="12.75" x14ac:dyDescent="0.2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</row>
    <row r="497" spans="1:32" ht="12.75" x14ac:dyDescent="0.2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</row>
    <row r="498" spans="1:32" ht="12.75" x14ac:dyDescent="0.2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</row>
    <row r="499" spans="1:32" ht="12.75" x14ac:dyDescent="0.2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</row>
    <row r="500" spans="1:32" ht="12.75" x14ac:dyDescent="0.2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</row>
    <row r="501" spans="1:32" ht="12.75" x14ac:dyDescent="0.2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</row>
    <row r="502" spans="1:32" ht="12.75" x14ac:dyDescent="0.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</row>
    <row r="503" spans="1:32" ht="12.75" x14ac:dyDescent="0.2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</row>
    <row r="504" spans="1:32" ht="12.75" x14ac:dyDescent="0.2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</row>
    <row r="505" spans="1:32" ht="12.75" x14ac:dyDescent="0.2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</row>
    <row r="506" spans="1:32" ht="12.75" x14ac:dyDescent="0.2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</row>
    <row r="507" spans="1:32" ht="12.75" x14ac:dyDescent="0.2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</row>
    <row r="508" spans="1:32" ht="12.75" x14ac:dyDescent="0.2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</row>
    <row r="509" spans="1:32" ht="12.75" x14ac:dyDescent="0.2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</row>
    <row r="510" spans="1:32" ht="12.75" x14ac:dyDescent="0.2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</row>
    <row r="511" spans="1:32" ht="12.75" x14ac:dyDescent="0.2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</row>
    <row r="512" spans="1:32" ht="12.75" x14ac:dyDescent="0.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</row>
    <row r="513" spans="1:32" ht="12.75" x14ac:dyDescent="0.2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</row>
    <row r="514" spans="1:32" ht="12.75" x14ac:dyDescent="0.2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</row>
    <row r="515" spans="1:32" ht="12.75" x14ac:dyDescent="0.2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</row>
    <row r="516" spans="1:32" ht="12.75" x14ac:dyDescent="0.2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</row>
    <row r="517" spans="1:32" ht="12.75" x14ac:dyDescent="0.2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</row>
    <row r="518" spans="1:32" ht="12.75" x14ac:dyDescent="0.2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</row>
    <row r="519" spans="1:32" ht="12.75" x14ac:dyDescent="0.2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</row>
    <row r="520" spans="1:32" ht="12.75" x14ac:dyDescent="0.2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</row>
    <row r="521" spans="1:32" ht="12.75" x14ac:dyDescent="0.2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</row>
    <row r="522" spans="1:32" ht="12.75" x14ac:dyDescent="0.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</row>
    <row r="523" spans="1:32" ht="12.75" x14ac:dyDescent="0.2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</row>
    <row r="524" spans="1:32" ht="12.75" x14ac:dyDescent="0.2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</row>
    <row r="525" spans="1:32" ht="12.75" x14ac:dyDescent="0.2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</row>
    <row r="526" spans="1:32" ht="12.75" x14ac:dyDescent="0.2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</row>
    <row r="527" spans="1:32" ht="12.75" x14ac:dyDescent="0.2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</row>
    <row r="528" spans="1:32" ht="12.75" x14ac:dyDescent="0.2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</row>
    <row r="529" spans="1:32" ht="12.75" x14ac:dyDescent="0.2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</row>
    <row r="530" spans="1:32" ht="12.75" x14ac:dyDescent="0.2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</row>
    <row r="531" spans="1:32" ht="12.75" x14ac:dyDescent="0.2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</row>
    <row r="532" spans="1:32" ht="12.75" x14ac:dyDescent="0.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</row>
    <row r="533" spans="1:32" ht="12.75" x14ac:dyDescent="0.2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</row>
    <row r="534" spans="1:32" ht="12.75" x14ac:dyDescent="0.2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</row>
    <row r="535" spans="1:32" ht="12.75" x14ac:dyDescent="0.2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</row>
    <row r="536" spans="1:32" ht="12.75" x14ac:dyDescent="0.2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</row>
    <row r="537" spans="1:32" ht="12.75" x14ac:dyDescent="0.2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</row>
    <row r="538" spans="1:32" ht="12.75" x14ac:dyDescent="0.2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</row>
    <row r="539" spans="1:32" ht="12.75" x14ac:dyDescent="0.2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</row>
    <row r="540" spans="1:32" ht="12.75" x14ac:dyDescent="0.2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</row>
    <row r="541" spans="1:32" ht="12.75" x14ac:dyDescent="0.2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</row>
    <row r="542" spans="1:32" ht="12.75" x14ac:dyDescent="0.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</row>
    <row r="543" spans="1:32" ht="12.75" x14ac:dyDescent="0.2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</row>
    <row r="544" spans="1:32" ht="12.75" x14ac:dyDescent="0.2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</row>
    <row r="545" spans="1:32" ht="12.75" x14ac:dyDescent="0.2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</row>
    <row r="546" spans="1:32" ht="12.75" x14ac:dyDescent="0.2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</row>
    <row r="547" spans="1:32" ht="12.75" x14ac:dyDescent="0.2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</row>
    <row r="548" spans="1:32" ht="12.75" x14ac:dyDescent="0.2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</row>
    <row r="549" spans="1:32" ht="12.75" x14ac:dyDescent="0.2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</row>
    <row r="550" spans="1:32" ht="12.75" x14ac:dyDescent="0.2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</row>
    <row r="551" spans="1:32" ht="12.75" x14ac:dyDescent="0.2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</row>
    <row r="552" spans="1:32" ht="12.75" x14ac:dyDescent="0.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</row>
    <row r="553" spans="1:32" ht="12.75" x14ac:dyDescent="0.2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</row>
    <row r="554" spans="1:32" ht="12.75" x14ac:dyDescent="0.2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</row>
    <row r="555" spans="1:32" ht="12.75" x14ac:dyDescent="0.2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</row>
    <row r="556" spans="1:32" ht="12.75" x14ac:dyDescent="0.2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</row>
    <row r="557" spans="1:32" ht="12.75" x14ac:dyDescent="0.2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</row>
    <row r="558" spans="1:32" ht="12.75" x14ac:dyDescent="0.2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</row>
    <row r="559" spans="1:32" ht="12.75" x14ac:dyDescent="0.2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</row>
    <row r="560" spans="1:32" ht="12.75" x14ac:dyDescent="0.2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</row>
    <row r="561" spans="1:32" ht="12.75" x14ac:dyDescent="0.2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</row>
    <row r="562" spans="1:32" ht="12.75" x14ac:dyDescent="0.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</row>
    <row r="563" spans="1:32" ht="12.75" x14ac:dyDescent="0.2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</row>
    <row r="564" spans="1:32" ht="12.75" x14ac:dyDescent="0.2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</row>
    <row r="565" spans="1:32" ht="12.75" x14ac:dyDescent="0.2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</row>
    <row r="566" spans="1:32" ht="12.75" x14ac:dyDescent="0.2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</row>
    <row r="567" spans="1:32" ht="12.75" x14ac:dyDescent="0.2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</row>
    <row r="568" spans="1:32" ht="12.75" x14ac:dyDescent="0.2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</row>
    <row r="569" spans="1:32" ht="12.75" x14ac:dyDescent="0.2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</row>
    <row r="570" spans="1:32" ht="12.75" x14ac:dyDescent="0.2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</row>
    <row r="571" spans="1:32" ht="12.75" x14ac:dyDescent="0.2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</row>
    <row r="572" spans="1:32" ht="12.75" x14ac:dyDescent="0.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</row>
    <row r="573" spans="1:32" ht="12.75" x14ac:dyDescent="0.2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</row>
    <row r="574" spans="1:32" ht="12.75" x14ac:dyDescent="0.2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</row>
    <row r="575" spans="1:32" ht="12.75" x14ac:dyDescent="0.2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</row>
    <row r="576" spans="1:32" ht="12.75" x14ac:dyDescent="0.2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</row>
    <row r="577" spans="1:32" ht="12.75" x14ac:dyDescent="0.2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</row>
    <row r="578" spans="1:32" ht="12.75" x14ac:dyDescent="0.2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</row>
    <row r="579" spans="1:32" ht="12.75" x14ac:dyDescent="0.2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</row>
    <row r="580" spans="1:32" ht="12.75" x14ac:dyDescent="0.2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</row>
    <row r="581" spans="1:32" ht="12.75" x14ac:dyDescent="0.2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</row>
    <row r="582" spans="1:32" ht="12.75" x14ac:dyDescent="0.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</row>
    <row r="583" spans="1:32" ht="12.75" x14ac:dyDescent="0.2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</row>
    <row r="584" spans="1:32" ht="12.75" x14ac:dyDescent="0.2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</row>
    <row r="585" spans="1:32" ht="12.75" x14ac:dyDescent="0.2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</row>
    <row r="586" spans="1:32" ht="12.75" x14ac:dyDescent="0.2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</row>
    <row r="587" spans="1:32" ht="12.75" x14ac:dyDescent="0.2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</row>
    <row r="588" spans="1:32" ht="12.75" x14ac:dyDescent="0.2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</row>
    <row r="589" spans="1:32" ht="12.75" x14ac:dyDescent="0.2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</row>
    <row r="590" spans="1:32" ht="12.75" x14ac:dyDescent="0.2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</row>
    <row r="591" spans="1:32" ht="12.75" x14ac:dyDescent="0.2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</row>
    <row r="592" spans="1:32" ht="12.75" x14ac:dyDescent="0.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</row>
    <row r="593" spans="1:32" ht="12.75" x14ac:dyDescent="0.2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</row>
    <row r="594" spans="1:32" ht="12.75" x14ac:dyDescent="0.2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</row>
    <row r="595" spans="1:32" ht="12.75" x14ac:dyDescent="0.2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</row>
    <row r="596" spans="1:32" ht="12.75" x14ac:dyDescent="0.2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</row>
    <row r="597" spans="1:32" ht="12.75" x14ac:dyDescent="0.2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</row>
    <row r="598" spans="1:32" ht="12.75" x14ac:dyDescent="0.2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</row>
    <row r="599" spans="1:32" ht="12.75" x14ac:dyDescent="0.2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</row>
    <row r="600" spans="1:32" ht="12.75" x14ac:dyDescent="0.2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</row>
    <row r="601" spans="1:32" ht="12.75" x14ac:dyDescent="0.2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</row>
    <row r="602" spans="1:32" ht="12.75" x14ac:dyDescent="0.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</row>
    <row r="603" spans="1:32" ht="12.75" x14ac:dyDescent="0.2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</row>
    <row r="604" spans="1:32" ht="12.75" x14ac:dyDescent="0.2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</row>
    <row r="605" spans="1:32" ht="12.75" x14ac:dyDescent="0.2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</row>
    <row r="606" spans="1:32" ht="12.75" x14ac:dyDescent="0.2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</row>
    <row r="607" spans="1:32" ht="12.75" x14ac:dyDescent="0.2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</row>
    <row r="608" spans="1:32" ht="12.75" x14ac:dyDescent="0.2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</row>
    <row r="609" spans="1:32" ht="12.75" x14ac:dyDescent="0.2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</row>
    <row r="610" spans="1:32" ht="12.75" x14ac:dyDescent="0.2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</row>
    <row r="611" spans="1:32" ht="12.75" x14ac:dyDescent="0.2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</row>
    <row r="612" spans="1:32" ht="12.75" x14ac:dyDescent="0.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</row>
    <row r="613" spans="1:32" ht="12.75" x14ac:dyDescent="0.2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</row>
    <row r="614" spans="1:32" ht="12.75" x14ac:dyDescent="0.2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</row>
    <row r="615" spans="1:32" ht="12.75" x14ac:dyDescent="0.2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</row>
    <row r="616" spans="1:32" ht="12.75" x14ac:dyDescent="0.2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</row>
    <row r="617" spans="1:32" ht="12.75" x14ac:dyDescent="0.2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</row>
    <row r="618" spans="1:32" ht="12.75" x14ac:dyDescent="0.2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</row>
    <row r="619" spans="1:32" ht="12.75" x14ac:dyDescent="0.2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</row>
    <row r="620" spans="1:32" ht="12.75" x14ac:dyDescent="0.2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</row>
    <row r="621" spans="1:32" ht="12.75" x14ac:dyDescent="0.2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</row>
    <row r="622" spans="1:32" ht="12.75" x14ac:dyDescent="0.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</row>
    <row r="623" spans="1:32" ht="12.75" x14ac:dyDescent="0.2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</row>
    <row r="624" spans="1:32" ht="12.75" x14ac:dyDescent="0.2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</row>
    <row r="625" spans="1:32" ht="12.75" x14ac:dyDescent="0.2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</row>
    <row r="626" spans="1:32" ht="12.75" x14ac:dyDescent="0.2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</row>
    <row r="627" spans="1:32" ht="12.75" x14ac:dyDescent="0.2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</row>
    <row r="628" spans="1:32" ht="12.75" x14ac:dyDescent="0.2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</row>
    <row r="629" spans="1:32" ht="12.75" x14ac:dyDescent="0.2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</row>
    <row r="630" spans="1:32" ht="12.75" x14ac:dyDescent="0.2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</row>
    <row r="631" spans="1:32" ht="12.75" x14ac:dyDescent="0.2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</row>
    <row r="632" spans="1:32" ht="12.75" x14ac:dyDescent="0.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</row>
    <row r="633" spans="1:32" ht="12.75" x14ac:dyDescent="0.2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</row>
    <row r="634" spans="1:32" ht="12.75" x14ac:dyDescent="0.2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</row>
    <row r="635" spans="1:32" ht="12.75" x14ac:dyDescent="0.2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</row>
    <row r="636" spans="1:32" ht="12.75" x14ac:dyDescent="0.2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</row>
    <row r="637" spans="1:32" ht="12.75" x14ac:dyDescent="0.2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</row>
    <row r="638" spans="1:32" ht="12.75" x14ac:dyDescent="0.2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</row>
    <row r="639" spans="1:32" ht="12.75" x14ac:dyDescent="0.2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</row>
    <row r="640" spans="1:32" ht="12.75" x14ac:dyDescent="0.2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</row>
    <row r="641" spans="1:32" ht="12.75" x14ac:dyDescent="0.2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</row>
    <row r="642" spans="1:32" ht="12.75" x14ac:dyDescent="0.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</row>
    <row r="643" spans="1:32" ht="12.75" x14ac:dyDescent="0.2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</row>
    <row r="644" spans="1:32" ht="12.75" x14ac:dyDescent="0.2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</row>
    <row r="645" spans="1:32" ht="12.75" x14ac:dyDescent="0.2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</row>
    <row r="646" spans="1:32" ht="12.75" x14ac:dyDescent="0.2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</row>
    <row r="647" spans="1:32" ht="12.75" x14ac:dyDescent="0.2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</row>
    <row r="648" spans="1:32" ht="12.75" x14ac:dyDescent="0.2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</row>
    <row r="649" spans="1:32" ht="12.75" x14ac:dyDescent="0.2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</row>
    <row r="650" spans="1:32" ht="12.75" x14ac:dyDescent="0.2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</row>
    <row r="651" spans="1:32" ht="12.75" x14ac:dyDescent="0.2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</row>
    <row r="652" spans="1:32" ht="12.75" x14ac:dyDescent="0.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</row>
    <row r="653" spans="1:32" ht="12.75" x14ac:dyDescent="0.2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</row>
    <row r="654" spans="1:32" ht="12.75" x14ac:dyDescent="0.2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</row>
    <row r="655" spans="1:32" ht="12.75" x14ac:dyDescent="0.2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</row>
    <row r="656" spans="1:32" ht="12.75" x14ac:dyDescent="0.2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</row>
    <row r="657" spans="1:32" ht="12.75" x14ac:dyDescent="0.2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</row>
    <row r="658" spans="1:32" ht="12.75" x14ac:dyDescent="0.2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</row>
    <row r="659" spans="1:32" ht="12.75" x14ac:dyDescent="0.2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</row>
    <row r="660" spans="1:32" ht="12.75" x14ac:dyDescent="0.2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</row>
    <row r="661" spans="1:32" ht="12.75" x14ac:dyDescent="0.2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</row>
    <row r="662" spans="1:32" ht="12.75" x14ac:dyDescent="0.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</row>
    <row r="663" spans="1:32" ht="12.75" x14ac:dyDescent="0.2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</row>
    <row r="664" spans="1:32" ht="12.75" x14ac:dyDescent="0.2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</row>
    <row r="665" spans="1:32" ht="12.75" x14ac:dyDescent="0.2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</row>
    <row r="666" spans="1:32" ht="12.75" x14ac:dyDescent="0.2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</row>
    <row r="667" spans="1:32" ht="12.75" x14ac:dyDescent="0.2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</row>
    <row r="668" spans="1:32" ht="12.75" x14ac:dyDescent="0.2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</row>
    <row r="669" spans="1:32" ht="12.75" x14ac:dyDescent="0.2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</row>
    <row r="670" spans="1:32" ht="12.75" x14ac:dyDescent="0.2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</row>
    <row r="671" spans="1:32" ht="12.75" x14ac:dyDescent="0.2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</row>
    <row r="672" spans="1:32" ht="12.75" x14ac:dyDescent="0.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</row>
    <row r="673" spans="1:32" ht="12.75" x14ac:dyDescent="0.2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</row>
    <row r="674" spans="1:32" ht="12.75" x14ac:dyDescent="0.2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</row>
    <row r="675" spans="1:32" ht="12.75" x14ac:dyDescent="0.2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</row>
    <row r="676" spans="1:32" ht="12.75" x14ac:dyDescent="0.2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</row>
    <row r="677" spans="1:32" ht="12.75" x14ac:dyDescent="0.2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</row>
    <row r="678" spans="1:32" ht="12.75" x14ac:dyDescent="0.2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</row>
    <row r="679" spans="1:32" ht="12.75" x14ac:dyDescent="0.2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</row>
    <row r="680" spans="1:32" ht="12.75" x14ac:dyDescent="0.2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</row>
    <row r="681" spans="1:32" ht="12.75" x14ac:dyDescent="0.2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</row>
    <row r="682" spans="1:32" ht="12.75" x14ac:dyDescent="0.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</row>
    <row r="683" spans="1:32" ht="12.75" x14ac:dyDescent="0.2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</row>
    <row r="684" spans="1:32" ht="12.75" x14ac:dyDescent="0.2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</row>
    <row r="685" spans="1:32" ht="12.75" x14ac:dyDescent="0.2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</row>
    <row r="686" spans="1:32" ht="12.75" x14ac:dyDescent="0.2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</row>
    <row r="687" spans="1:32" ht="12.75" x14ac:dyDescent="0.2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</row>
    <row r="688" spans="1:32" ht="12.75" x14ac:dyDescent="0.2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</row>
    <row r="689" spans="1:32" ht="12.75" x14ac:dyDescent="0.2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</row>
    <row r="690" spans="1:32" ht="12.75" x14ac:dyDescent="0.2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</row>
    <row r="691" spans="1:32" ht="12.75" x14ac:dyDescent="0.2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</row>
    <row r="692" spans="1:32" ht="12.75" x14ac:dyDescent="0.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</row>
    <row r="693" spans="1:32" ht="12.75" x14ac:dyDescent="0.2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</row>
    <row r="694" spans="1:32" ht="12.75" x14ac:dyDescent="0.2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</row>
    <row r="695" spans="1:32" ht="12.75" x14ac:dyDescent="0.2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</row>
    <row r="696" spans="1:32" ht="12.75" x14ac:dyDescent="0.2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</row>
    <row r="697" spans="1:32" ht="12.75" x14ac:dyDescent="0.2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</row>
    <row r="698" spans="1:32" ht="12.75" x14ac:dyDescent="0.2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</row>
    <row r="699" spans="1:32" ht="12.75" x14ac:dyDescent="0.2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</row>
    <row r="700" spans="1:32" ht="12.75" x14ac:dyDescent="0.2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</row>
    <row r="701" spans="1:32" ht="12.75" x14ac:dyDescent="0.2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</row>
    <row r="702" spans="1:32" ht="12.75" x14ac:dyDescent="0.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</row>
    <row r="703" spans="1:32" ht="12.75" x14ac:dyDescent="0.2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</row>
    <row r="704" spans="1:32" ht="12.75" x14ac:dyDescent="0.2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</row>
    <row r="705" spans="1:32" ht="12.75" x14ac:dyDescent="0.2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</row>
    <row r="706" spans="1:32" ht="12.75" x14ac:dyDescent="0.2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</row>
    <row r="707" spans="1:32" ht="12.75" x14ac:dyDescent="0.2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</row>
    <row r="708" spans="1:32" ht="12.75" x14ac:dyDescent="0.2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</row>
    <row r="709" spans="1:32" ht="12.75" x14ac:dyDescent="0.2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</row>
    <row r="710" spans="1:32" ht="12.75" x14ac:dyDescent="0.2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</row>
    <row r="711" spans="1:32" ht="12.75" x14ac:dyDescent="0.2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</row>
    <row r="712" spans="1:32" ht="12.75" x14ac:dyDescent="0.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</row>
    <row r="713" spans="1:32" ht="12.75" x14ac:dyDescent="0.2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</row>
    <row r="714" spans="1:32" ht="12.75" x14ac:dyDescent="0.2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</row>
    <row r="715" spans="1:32" ht="12.75" x14ac:dyDescent="0.2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</row>
    <row r="716" spans="1:32" ht="12.75" x14ac:dyDescent="0.2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</row>
    <row r="717" spans="1:32" ht="12.75" x14ac:dyDescent="0.2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</row>
    <row r="718" spans="1:32" ht="12.75" x14ac:dyDescent="0.2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</row>
    <row r="719" spans="1:32" ht="12.75" x14ac:dyDescent="0.2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</row>
    <row r="720" spans="1:32" ht="12.75" x14ac:dyDescent="0.2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</row>
    <row r="721" spans="1:32" ht="12.75" x14ac:dyDescent="0.2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</row>
    <row r="722" spans="1:32" ht="12.75" x14ac:dyDescent="0.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</row>
    <row r="723" spans="1:32" ht="12.75" x14ac:dyDescent="0.2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</row>
    <row r="724" spans="1:32" ht="12.75" x14ac:dyDescent="0.2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</row>
    <row r="725" spans="1:32" ht="12.75" x14ac:dyDescent="0.2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</row>
    <row r="726" spans="1:32" ht="12.75" x14ac:dyDescent="0.2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</row>
    <row r="727" spans="1:32" ht="12.75" x14ac:dyDescent="0.2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</row>
    <row r="728" spans="1:32" ht="12.75" x14ac:dyDescent="0.2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</row>
    <row r="729" spans="1:32" ht="12.75" x14ac:dyDescent="0.2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</row>
    <row r="730" spans="1:32" ht="12.75" x14ac:dyDescent="0.2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</row>
    <row r="731" spans="1:32" ht="12.75" x14ac:dyDescent="0.2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</row>
    <row r="732" spans="1:32" ht="12.75" x14ac:dyDescent="0.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</row>
    <row r="733" spans="1:32" ht="12.75" x14ac:dyDescent="0.2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</row>
    <row r="734" spans="1:32" ht="12.75" x14ac:dyDescent="0.2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</row>
    <row r="735" spans="1:32" ht="12.75" x14ac:dyDescent="0.2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</row>
    <row r="736" spans="1:32" ht="12.75" x14ac:dyDescent="0.2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</row>
    <row r="737" spans="1:32" ht="12.75" x14ac:dyDescent="0.2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</row>
    <row r="738" spans="1:32" ht="12.75" x14ac:dyDescent="0.2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</row>
    <row r="739" spans="1:32" ht="12.75" x14ac:dyDescent="0.2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</row>
    <row r="740" spans="1:32" ht="12.75" x14ac:dyDescent="0.2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</row>
    <row r="741" spans="1:32" ht="12.75" x14ac:dyDescent="0.2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</row>
    <row r="742" spans="1:32" ht="12.75" x14ac:dyDescent="0.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</row>
    <row r="743" spans="1:32" ht="12.75" x14ac:dyDescent="0.2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</row>
    <row r="744" spans="1:32" ht="12.75" x14ac:dyDescent="0.2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</row>
    <row r="745" spans="1:32" ht="12.75" x14ac:dyDescent="0.2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</row>
    <row r="746" spans="1:32" ht="12.75" x14ac:dyDescent="0.2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</row>
    <row r="747" spans="1:32" ht="12.75" x14ac:dyDescent="0.2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</row>
    <row r="748" spans="1:32" ht="12.75" x14ac:dyDescent="0.2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</row>
    <row r="749" spans="1:32" ht="12.75" x14ac:dyDescent="0.2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</row>
    <row r="750" spans="1:32" ht="12.75" x14ac:dyDescent="0.2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</row>
    <row r="751" spans="1:32" ht="12.75" x14ac:dyDescent="0.2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</row>
    <row r="752" spans="1:32" ht="12.75" x14ac:dyDescent="0.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</row>
    <row r="753" spans="1:32" ht="12.75" x14ac:dyDescent="0.2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</row>
    <row r="754" spans="1:32" ht="12.75" x14ac:dyDescent="0.2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</row>
    <row r="755" spans="1:32" ht="12.75" x14ac:dyDescent="0.2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</row>
    <row r="756" spans="1:32" ht="12.75" x14ac:dyDescent="0.2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</row>
    <row r="757" spans="1:32" ht="12.75" x14ac:dyDescent="0.2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</row>
    <row r="758" spans="1:32" ht="12.75" x14ac:dyDescent="0.2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</row>
    <row r="759" spans="1:32" ht="12.75" x14ac:dyDescent="0.2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</row>
    <row r="760" spans="1:32" ht="12.75" x14ac:dyDescent="0.2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</row>
    <row r="761" spans="1:32" ht="12.75" x14ac:dyDescent="0.2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</row>
    <row r="762" spans="1:32" ht="12.75" x14ac:dyDescent="0.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</row>
    <row r="763" spans="1:32" ht="12.75" x14ac:dyDescent="0.2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</row>
    <row r="764" spans="1:32" ht="12.75" x14ac:dyDescent="0.2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</row>
    <row r="765" spans="1:32" ht="12.75" x14ac:dyDescent="0.2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</row>
    <row r="766" spans="1:32" ht="12.75" x14ac:dyDescent="0.2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</row>
    <row r="767" spans="1:32" ht="12.75" x14ac:dyDescent="0.2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</row>
    <row r="768" spans="1:32" ht="12.75" x14ac:dyDescent="0.2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</row>
    <row r="769" spans="1:32" ht="12.75" x14ac:dyDescent="0.2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</row>
    <row r="770" spans="1:32" ht="12.75" x14ac:dyDescent="0.2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</row>
    <row r="771" spans="1:32" ht="12.75" x14ac:dyDescent="0.2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</row>
    <row r="772" spans="1:32" ht="12.75" x14ac:dyDescent="0.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</row>
    <row r="773" spans="1:32" ht="12.75" x14ac:dyDescent="0.2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</row>
    <row r="774" spans="1:32" ht="12.75" x14ac:dyDescent="0.2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</row>
    <row r="775" spans="1:32" ht="12.75" x14ac:dyDescent="0.2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</row>
    <row r="776" spans="1:32" ht="12.75" x14ac:dyDescent="0.2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</row>
    <row r="777" spans="1:32" ht="12.75" x14ac:dyDescent="0.2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</row>
    <row r="778" spans="1:32" ht="12.75" x14ac:dyDescent="0.2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</row>
    <row r="779" spans="1:32" ht="12.75" x14ac:dyDescent="0.2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</row>
    <row r="780" spans="1:32" ht="12.75" x14ac:dyDescent="0.2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</row>
    <row r="781" spans="1:32" ht="12.75" x14ac:dyDescent="0.2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</row>
    <row r="782" spans="1:32" ht="12.75" x14ac:dyDescent="0.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</row>
    <row r="783" spans="1:32" ht="12.75" x14ac:dyDescent="0.2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</row>
    <row r="784" spans="1:32" ht="12.75" x14ac:dyDescent="0.2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</row>
    <row r="785" spans="1:32" ht="12.75" x14ac:dyDescent="0.2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</row>
    <row r="786" spans="1:32" ht="12.75" x14ac:dyDescent="0.2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</row>
    <row r="787" spans="1:32" ht="12.75" x14ac:dyDescent="0.2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</row>
    <row r="788" spans="1:32" ht="12.75" x14ac:dyDescent="0.2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</row>
    <row r="789" spans="1:32" ht="12.75" x14ac:dyDescent="0.2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</row>
    <row r="790" spans="1:32" ht="12.75" x14ac:dyDescent="0.2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</row>
    <row r="791" spans="1:32" ht="12.75" x14ac:dyDescent="0.2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</row>
    <row r="792" spans="1:32" ht="12.75" x14ac:dyDescent="0.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</row>
    <row r="793" spans="1:32" ht="12.75" x14ac:dyDescent="0.2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</row>
    <row r="794" spans="1:32" ht="12.75" x14ac:dyDescent="0.2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</row>
    <row r="795" spans="1:32" ht="12.75" x14ac:dyDescent="0.2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</row>
    <row r="796" spans="1:32" ht="12.75" x14ac:dyDescent="0.2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</row>
    <row r="797" spans="1:32" ht="12.75" x14ac:dyDescent="0.2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</row>
    <row r="798" spans="1:32" ht="12.75" x14ac:dyDescent="0.2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</row>
    <row r="799" spans="1:32" ht="12.75" x14ac:dyDescent="0.2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</row>
    <row r="800" spans="1:32" ht="12.75" x14ac:dyDescent="0.2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</row>
    <row r="801" spans="1:32" ht="12.75" x14ac:dyDescent="0.2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</row>
    <row r="802" spans="1:32" ht="12.75" x14ac:dyDescent="0.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</row>
    <row r="803" spans="1:32" ht="12.75" x14ac:dyDescent="0.2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</row>
    <row r="804" spans="1:32" ht="12.75" x14ac:dyDescent="0.2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</row>
    <row r="805" spans="1:32" ht="12.75" x14ac:dyDescent="0.2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</row>
    <row r="806" spans="1:32" ht="12.75" x14ac:dyDescent="0.2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</row>
    <row r="807" spans="1:32" ht="12.75" x14ac:dyDescent="0.2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</row>
    <row r="808" spans="1:32" ht="12.75" x14ac:dyDescent="0.2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</row>
    <row r="809" spans="1:32" ht="12.75" x14ac:dyDescent="0.2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</row>
    <row r="810" spans="1:32" ht="12.75" x14ac:dyDescent="0.2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</row>
    <row r="811" spans="1:32" ht="12.75" x14ac:dyDescent="0.2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</row>
    <row r="812" spans="1:32" ht="12.75" x14ac:dyDescent="0.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</row>
    <row r="813" spans="1:32" ht="12.75" x14ac:dyDescent="0.2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</row>
    <row r="814" spans="1:32" ht="12.75" x14ac:dyDescent="0.2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</row>
    <row r="815" spans="1:32" ht="12.75" x14ac:dyDescent="0.2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</row>
    <row r="816" spans="1:32" ht="12.75" x14ac:dyDescent="0.2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</row>
    <row r="817" spans="1:32" ht="12.75" x14ac:dyDescent="0.2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</row>
    <row r="818" spans="1:32" ht="12.75" x14ac:dyDescent="0.2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</row>
    <row r="819" spans="1:32" ht="12.75" x14ac:dyDescent="0.2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</row>
    <row r="820" spans="1:32" ht="12.75" x14ac:dyDescent="0.2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</row>
    <row r="821" spans="1:32" ht="12.75" x14ac:dyDescent="0.2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</row>
    <row r="822" spans="1:32" ht="12.75" x14ac:dyDescent="0.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</row>
    <row r="823" spans="1:32" ht="12.75" x14ac:dyDescent="0.2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</row>
    <row r="824" spans="1:32" ht="12.75" x14ac:dyDescent="0.2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</row>
    <row r="825" spans="1:32" ht="12.75" x14ac:dyDescent="0.2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</row>
    <row r="826" spans="1:32" ht="12.75" x14ac:dyDescent="0.2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</row>
    <row r="827" spans="1:32" ht="12.75" x14ac:dyDescent="0.2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</row>
    <row r="828" spans="1:32" ht="12.75" x14ac:dyDescent="0.2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</row>
    <row r="829" spans="1:32" ht="12.75" x14ac:dyDescent="0.2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</row>
    <row r="830" spans="1:32" ht="12.75" x14ac:dyDescent="0.2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</row>
    <row r="831" spans="1:32" ht="12.75" x14ac:dyDescent="0.2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</row>
    <row r="832" spans="1:32" ht="12.75" x14ac:dyDescent="0.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</row>
    <row r="833" spans="1:32" ht="12.75" x14ac:dyDescent="0.2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</row>
    <row r="834" spans="1:32" ht="12.75" x14ac:dyDescent="0.2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</row>
    <row r="835" spans="1:32" ht="12.75" x14ac:dyDescent="0.2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</row>
    <row r="836" spans="1:32" ht="12.75" x14ac:dyDescent="0.2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</row>
    <row r="837" spans="1:32" ht="12.75" x14ac:dyDescent="0.2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</row>
    <row r="838" spans="1:32" ht="12.75" x14ac:dyDescent="0.2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</row>
    <row r="839" spans="1:32" ht="12.75" x14ac:dyDescent="0.2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</row>
    <row r="840" spans="1:32" ht="12.75" x14ac:dyDescent="0.2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</row>
    <row r="841" spans="1:32" ht="12.75" x14ac:dyDescent="0.2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</row>
    <row r="842" spans="1:32" ht="12.75" x14ac:dyDescent="0.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</row>
    <row r="843" spans="1:32" ht="12.75" x14ac:dyDescent="0.2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</row>
    <row r="844" spans="1:32" ht="12.75" x14ac:dyDescent="0.2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</row>
    <row r="845" spans="1:32" ht="12.75" x14ac:dyDescent="0.2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</row>
    <row r="846" spans="1:32" ht="12.75" x14ac:dyDescent="0.2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</row>
    <row r="847" spans="1:32" ht="12.75" x14ac:dyDescent="0.2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</row>
    <row r="848" spans="1:32" ht="12.75" x14ac:dyDescent="0.2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</row>
    <row r="849" spans="1:32" ht="12.75" x14ac:dyDescent="0.2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</row>
    <row r="850" spans="1:32" ht="12.75" x14ac:dyDescent="0.2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</row>
    <row r="851" spans="1:32" ht="12.75" x14ac:dyDescent="0.2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</row>
    <row r="852" spans="1:32" ht="12.75" x14ac:dyDescent="0.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</row>
    <row r="853" spans="1:32" ht="12.75" x14ac:dyDescent="0.2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</row>
    <row r="854" spans="1:32" ht="12.75" x14ac:dyDescent="0.2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</row>
    <row r="855" spans="1:32" ht="12.75" x14ac:dyDescent="0.2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</row>
    <row r="856" spans="1:32" ht="12.75" x14ac:dyDescent="0.2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</row>
    <row r="857" spans="1:32" ht="12.75" x14ac:dyDescent="0.2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</row>
    <row r="858" spans="1:32" ht="12.75" x14ac:dyDescent="0.2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</row>
    <row r="859" spans="1:32" ht="12.75" x14ac:dyDescent="0.2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</row>
    <row r="860" spans="1:32" ht="12.75" x14ac:dyDescent="0.2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</row>
    <row r="861" spans="1:32" ht="12.75" x14ac:dyDescent="0.2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</row>
    <row r="862" spans="1:32" ht="12.75" x14ac:dyDescent="0.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</row>
    <row r="863" spans="1:32" ht="12.75" x14ac:dyDescent="0.2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</row>
    <row r="864" spans="1:32" ht="12.75" x14ac:dyDescent="0.2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</row>
    <row r="865" spans="1:32" ht="12.75" x14ac:dyDescent="0.2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</row>
    <row r="866" spans="1:32" ht="12.75" x14ac:dyDescent="0.2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</row>
    <row r="867" spans="1:32" ht="12.75" x14ac:dyDescent="0.2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</row>
    <row r="868" spans="1:32" ht="12.75" x14ac:dyDescent="0.2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</row>
    <row r="869" spans="1:32" ht="12.75" x14ac:dyDescent="0.2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</row>
    <row r="870" spans="1:32" ht="12.75" x14ac:dyDescent="0.2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</row>
    <row r="871" spans="1:32" ht="12.75" x14ac:dyDescent="0.2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</row>
    <row r="872" spans="1:32" ht="12.75" x14ac:dyDescent="0.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</row>
    <row r="873" spans="1:32" ht="12.75" x14ac:dyDescent="0.2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</row>
    <row r="874" spans="1:32" ht="12.75" x14ac:dyDescent="0.2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</row>
    <row r="875" spans="1:32" ht="12.75" x14ac:dyDescent="0.2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</row>
    <row r="876" spans="1:32" ht="12.75" x14ac:dyDescent="0.2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</row>
    <row r="877" spans="1:32" ht="12.75" x14ac:dyDescent="0.2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</row>
    <row r="878" spans="1:32" ht="12.75" x14ac:dyDescent="0.2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</row>
    <row r="879" spans="1:32" ht="12.75" x14ac:dyDescent="0.2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</row>
    <row r="880" spans="1:32" ht="12.75" x14ac:dyDescent="0.2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</row>
    <row r="881" spans="1:32" ht="12.75" x14ac:dyDescent="0.2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</row>
    <row r="882" spans="1:32" ht="12.75" x14ac:dyDescent="0.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</row>
    <row r="883" spans="1:32" ht="12.75" x14ac:dyDescent="0.2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</row>
    <row r="884" spans="1:32" ht="12.75" x14ac:dyDescent="0.2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</row>
    <row r="885" spans="1:32" ht="12.75" x14ac:dyDescent="0.2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</row>
    <row r="886" spans="1:32" ht="12.75" x14ac:dyDescent="0.2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</row>
    <row r="887" spans="1:32" ht="12.75" x14ac:dyDescent="0.2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</row>
    <row r="888" spans="1:32" ht="12.75" x14ac:dyDescent="0.2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</row>
    <row r="889" spans="1:32" ht="12.75" x14ac:dyDescent="0.2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</row>
    <row r="890" spans="1:32" ht="12.75" x14ac:dyDescent="0.2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</row>
    <row r="891" spans="1:32" ht="12.75" x14ac:dyDescent="0.2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</row>
    <row r="892" spans="1:32" ht="12.75" x14ac:dyDescent="0.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</row>
    <row r="893" spans="1:32" ht="12.75" x14ac:dyDescent="0.2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</row>
    <row r="894" spans="1:32" ht="12.75" x14ac:dyDescent="0.2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</row>
    <row r="895" spans="1:32" ht="12.75" x14ac:dyDescent="0.2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</row>
    <row r="896" spans="1:32" ht="12.75" x14ac:dyDescent="0.2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</row>
    <row r="897" spans="1:32" ht="12.75" x14ac:dyDescent="0.2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</row>
    <row r="898" spans="1:32" ht="12.75" x14ac:dyDescent="0.2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</row>
    <row r="899" spans="1:32" ht="12.75" x14ac:dyDescent="0.2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</row>
    <row r="900" spans="1:32" ht="12.75" x14ac:dyDescent="0.2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</row>
    <row r="901" spans="1:32" ht="12.75" x14ac:dyDescent="0.2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</row>
    <row r="902" spans="1:32" ht="12.75" x14ac:dyDescent="0.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</row>
    <row r="903" spans="1:32" ht="12.75" x14ac:dyDescent="0.2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</row>
    <row r="904" spans="1:32" ht="12.75" x14ac:dyDescent="0.2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</row>
    <row r="905" spans="1:32" ht="12.75" x14ac:dyDescent="0.2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</row>
    <row r="906" spans="1:32" ht="12.75" x14ac:dyDescent="0.2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</row>
    <row r="907" spans="1:32" ht="12.75" x14ac:dyDescent="0.2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</row>
    <row r="908" spans="1:32" ht="12.75" x14ac:dyDescent="0.2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</row>
    <row r="909" spans="1:32" ht="12.75" x14ac:dyDescent="0.2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</row>
    <row r="910" spans="1:32" ht="12.75" x14ac:dyDescent="0.2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</row>
    <row r="911" spans="1:32" ht="12.75" x14ac:dyDescent="0.2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</row>
    <row r="912" spans="1:32" ht="12.75" x14ac:dyDescent="0.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</row>
    <row r="913" spans="1:32" ht="12.75" x14ac:dyDescent="0.2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</row>
    <row r="914" spans="1:32" ht="12.75" x14ac:dyDescent="0.2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</row>
    <row r="915" spans="1:32" ht="12.75" x14ac:dyDescent="0.2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</row>
    <row r="916" spans="1:32" ht="12.75" x14ac:dyDescent="0.2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</row>
    <row r="917" spans="1:32" ht="12.75" x14ac:dyDescent="0.2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</row>
    <row r="918" spans="1:32" ht="12.75" x14ac:dyDescent="0.2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</row>
    <row r="919" spans="1:32" ht="12.75" x14ac:dyDescent="0.2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</row>
    <row r="920" spans="1:32" ht="12.75" x14ac:dyDescent="0.2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</row>
    <row r="921" spans="1:32" ht="12.75" x14ac:dyDescent="0.2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</row>
    <row r="922" spans="1:32" ht="12.75" x14ac:dyDescent="0.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</row>
    <row r="923" spans="1:32" ht="12.75" x14ac:dyDescent="0.2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</row>
    <row r="924" spans="1:32" ht="12.75" x14ac:dyDescent="0.2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</row>
    <row r="925" spans="1:32" ht="12.75" x14ac:dyDescent="0.2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</row>
    <row r="926" spans="1:32" ht="12.75" x14ac:dyDescent="0.2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</row>
    <row r="927" spans="1:32" ht="12.75" x14ac:dyDescent="0.2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</row>
    <row r="928" spans="1:32" ht="12.75" x14ac:dyDescent="0.2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</row>
    <row r="929" spans="1:32" ht="12.75" x14ac:dyDescent="0.2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</row>
    <row r="930" spans="1:32" ht="12.75" x14ac:dyDescent="0.2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</row>
    <row r="931" spans="1:32" ht="12.75" x14ac:dyDescent="0.2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</row>
    <row r="932" spans="1:32" ht="12.75" x14ac:dyDescent="0.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</row>
    <row r="933" spans="1:32" ht="12.75" x14ac:dyDescent="0.2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</row>
    <row r="934" spans="1:32" ht="12.75" x14ac:dyDescent="0.2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</row>
    <row r="935" spans="1:32" ht="12.75" x14ac:dyDescent="0.2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</row>
    <row r="936" spans="1:32" ht="12.75" x14ac:dyDescent="0.2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</row>
    <row r="937" spans="1:32" ht="12.75" x14ac:dyDescent="0.2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</row>
    <row r="938" spans="1:32" ht="12.75" x14ac:dyDescent="0.2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</row>
    <row r="939" spans="1:32" ht="12.75" x14ac:dyDescent="0.2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</row>
    <row r="940" spans="1:32" ht="12.75" x14ac:dyDescent="0.2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</row>
    <row r="941" spans="1:32" ht="12.75" x14ac:dyDescent="0.2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</row>
    <row r="942" spans="1:32" ht="12.75" x14ac:dyDescent="0.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</row>
    <row r="943" spans="1:32" ht="12.75" x14ac:dyDescent="0.2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</row>
    <row r="944" spans="1:32" ht="12.75" x14ac:dyDescent="0.2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</row>
    <row r="945" spans="1:32" ht="12.75" x14ac:dyDescent="0.2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</row>
    <row r="946" spans="1:32" ht="12.75" x14ac:dyDescent="0.2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</row>
    <row r="947" spans="1:32" ht="12.75" x14ac:dyDescent="0.2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</row>
    <row r="948" spans="1:32" ht="12.75" x14ac:dyDescent="0.2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</row>
    <row r="949" spans="1:32" ht="12.75" x14ac:dyDescent="0.2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</row>
    <row r="950" spans="1:32" ht="12.75" x14ac:dyDescent="0.2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</row>
    <row r="951" spans="1:32" ht="12.75" x14ac:dyDescent="0.2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</row>
    <row r="952" spans="1:32" ht="12.75" x14ac:dyDescent="0.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</row>
    <row r="953" spans="1:32" ht="12.75" x14ac:dyDescent="0.2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</row>
    <row r="954" spans="1:32" ht="12.75" x14ac:dyDescent="0.2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</row>
    <row r="955" spans="1:32" ht="12.75" x14ac:dyDescent="0.2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</row>
    <row r="956" spans="1:32" ht="12.75" x14ac:dyDescent="0.2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</row>
    <row r="957" spans="1:32" ht="12.75" x14ac:dyDescent="0.2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</row>
    <row r="958" spans="1:32" ht="12.75" x14ac:dyDescent="0.2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</row>
    <row r="959" spans="1:32" ht="12.75" x14ac:dyDescent="0.2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</row>
    <row r="960" spans="1:32" ht="12.75" x14ac:dyDescent="0.2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</row>
    <row r="961" spans="1:32" ht="12.75" x14ac:dyDescent="0.2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</row>
    <row r="962" spans="1:32" ht="12.75" x14ac:dyDescent="0.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</row>
    <row r="963" spans="1:32" ht="12.75" x14ac:dyDescent="0.2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</row>
    <row r="964" spans="1:32" ht="12.75" x14ac:dyDescent="0.2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</row>
    <row r="965" spans="1:32" ht="12.75" x14ac:dyDescent="0.2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</row>
    <row r="966" spans="1:32" ht="12.75" x14ac:dyDescent="0.2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</row>
    <row r="967" spans="1:32" ht="12.75" x14ac:dyDescent="0.2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</row>
    <row r="968" spans="1:32" ht="12.75" x14ac:dyDescent="0.2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</row>
    <row r="969" spans="1:32" ht="12.75" x14ac:dyDescent="0.2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</row>
    <row r="970" spans="1:32" ht="12.75" x14ac:dyDescent="0.2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</row>
    <row r="971" spans="1:32" ht="12.75" x14ac:dyDescent="0.2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</row>
    <row r="972" spans="1:32" ht="12.75" x14ac:dyDescent="0.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</row>
    <row r="973" spans="1:32" ht="12.75" x14ac:dyDescent="0.2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</row>
    <row r="974" spans="1:32" ht="12.75" x14ac:dyDescent="0.2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</row>
    <row r="975" spans="1:32" ht="12.75" x14ac:dyDescent="0.2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</row>
    <row r="976" spans="1:32" ht="12.75" x14ac:dyDescent="0.2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</row>
    <row r="977" spans="1:32" ht="12.75" x14ac:dyDescent="0.2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</row>
    <row r="978" spans="1:32" ht="12.75" x14ac:dyDescent="0.2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</row>
    <row r="979" spans="1:32" ht="12.75" x14ac:dyDescent="0.2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</row>
    <row r="980" spans="1:32" ht="12.75" x14ac:dyDescent="0.2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</row>
    <row r="981" spans="1:32" ht="12.75" x14ac:dyDescent="0.2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</row>
    <row r="982" spans="1:32" ht="12.75" x14ac:dyDescent="0.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</row>
    <row r="983" spans="1:32" ht="12.75" x14ac:dyDescent="0.2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</row>
    <row r="984" spans="1:32" ht="12.75" x14ac:dyDescent="0.2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</row>
    <row r="985" spans="1:32" ht="12.75" x14ac:dyDescent="0.2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</row>
    <row r="986" spans="1:32" ht="12.75" x14ac:dyDescent="0.2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</row>
    <row r="987" spans="1:32" ht="12.75" x14ac:dyDescent="0.2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</row>
    <row r="988" spans="1:32" ht="12.75" x14ac:dyDescent="0.2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</row>
    <row r="989" spans="1:32" ht="12.75" x14ac:dyDescent="0.2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</row>
    <row r="990" spans="1:32" ht="12.75" x14ac:dyDescent="0.2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</row>
    <row r="991" spans="1:32" ht="12.75" x14ac:dyDescent="0.2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</row>
    <row r="992" spans="1:32" ht="12.75" x14ac:dyDescent="0.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</row>
    <row r="993" spans="1:32" ht="12.75" x14ac:dyDescent="0.2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</row>
    <row r="994" spans="1:32" ht="12.75" x14ac:dyDescent="0.2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</row>
    <row r="995" spans="1:32" ht="12.75" x14ac:dyDescent="0.2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</row>
    <row r="996" spans="1:32" ht="12.75" x14ac:dyDescent="0.2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</row>
    <row r="997" spans="1:32" ht="12.75" x14ac:dyDescent="0.2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</row>
    <row r="998" spans="1:32" ht="12.75" x14ac:dyDescent="0.2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</row>
    <row r="999" spans="1:32" ht="12.75" x14ac:dyDescent="0.2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</row>
    <row r="1000" spans="1:32" ht="12.75" x14ac:dyDescent="0.2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</row>
    <row r="1001" spans="1:32" ht="12.75" x14ac:dyDescent="0.2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  <c r="AE1001" s="29"/>
      <c r="AF1001" s="29"/>
    </row>
    <row r="1002" spans="1:32" ht="12.75" x14ac:dyDescent="0.2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  <c r="AF1002" s="29"/>
    </row>
  </sheetData>
  <mergeCells count="6">
    <mergeCell ref="C6:I6"/>
    <mergeCell ref="J6:O6"/>
    <mergeCell ref="C7:I7"/>
    <mergeCell ref="J7:O7"/>
    <mergeCell ref="C8:E8"/>
    <mergeCell ref="J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87"/>
  <sheetViews>
    <sheetView workbookViewId="0"/>
  </sheetViews>
  <sheetFormatPr defaultColWidth="14.42578125" defaultRowHeight="15.75" customHeight="1" x14ac:dyDescent="0.2"/>
  <cols>
    <col min="1" max="1" width="48.85546875" customWidth="1"/>
    <col min="2" max="2" width="16.28515625" customWidth="1"/>
    <col min="3" max="3" width="5.85546875" customWidth="1"/>
    <col min="5" max="5" width="41.42578125" customWidth="1"/>
  </cols>
  <sheetData>
    <row r="1" spans="1:4" ht="15.75" customHeight="1" x14ac:dyDescent="0.2">
      <c r="A1" s="30" t="s">
        <v>47</v>
      </c>
      <c r="B1" s="30" t="s">
        <v>4</v>
      </c>
      <c r="C1" s="31" t="s">
        <v>49</v>
      </c>
      <c r="D1" s="31" t="s">
        <v>50</v>
      </c>
    </row>
    <row r="2" spans="1:4" ht="15.75" customHeight="1" x14ac:dyDescent="0.2">
      <c r="A2" s="30" t="s">
        <v>51</v>
      </c>
      <c r="B2" s="30" t="s">
        <v>52</v>
      </c>
      <c r="C2" s="31">
        <v>77</v>
      </c>
      <c r="D2" s="31" t="s">
        <v>53</v>
      </c>
    </row>
    <row r="3" spans="1:4" ht="15.75" customHeight="1" x14ac:dyDescent="0.2">
      <c r="A3" s="30" t="s">
        <v>54</v>
      </c>
      <c r="B3" s="30" t="s">
        <v>55</v>
      </c>
      <c r="C3" s="31">
        <v>78</v>
      </c>
      <c r="D3" s="31" t="s">
        <v>56</v>
      </c>
    </row>
    <row r="4" spans="1:4" ht="15.75" customHeight="1" x14ac:dyDescent="0.2">
      <c r="A4" s="30" t="s">
        <v>57</v>
      </c>
      <c r="C4" s="31">
        <v>92</v>
      </c>
      <c r="D4" s="31" t="s">
        <v>58</v>
      </c>
    </row>
    <row r="5" spans="1:4" ht="15.75" customHeight="1" x14ac:dyDescent="0.2">
      <c r="A5" s="30" t="s">
        <v>2</v>
      </c>
      <c r="C5" s="31">
        <v>22</v>
      </c>
      <c r="D5" s="31" t="s">
        <v>59</v>
      </c>
    </row>
    <row r="6" spans="1:4" ht="15.75" customHeight="1" x14ac:dyDescent="0.2">
      <c r="A6" s="30" t="s">
        <v>60</v>
      </c>
      <c r="C6" s="31">
        <v>28</v>
      </c>
      <c r="D6" s="31" t="s">
        <v>61</v>
      </c>
    </row>
    <row r="7" spans="1:4" ht="15.75" customHeight="1" x14ac:dyDescent="0.2">
      <c r="A7" s="30" t="s">
        <v>62</v>
      </c>
      <c r="C7" s="31">
        <v>29</v>
      </c>
      <c r="D7" s="31" t="s">
        <v>63</v>
      </c>
    </row>
    <row r="8" spans="1:4" ht="15.75" customHeight="1" x14ac:dyDescent="0.2">
      <c r="A8" s="30" t="s">
        <v>64</v>
      </c>
      <c r="C8" s="31">
        <v>30</v>
      </c>
      <c r="D8" s="31" t="s">
        <v>65</v>
      </c>
    </row>
    <row r="9" spans="1:4" ht="15.75" customHeight="1" x14ac:dyDescent="0.2">
      <c r="C9" s="31">
        <v>31</v>
      </c>
      <c r="D9" s="31" t="s">
        <v>66</v>
      </c>
    </row>
    <row r="10" spans="1:4" ht="15.75" customHeight="1" x14ac:dyDescent="0.2">
      <c r="C10" s="31">
        <v>32</v>
      </c>
      <c r="D10" s="31" t="s">
        <v>67</v>
      </c>
    </row>
    <row r="11" spans="1:4" ht="15.75" customHeight="1" x14ac:dyDescent="0.2">
      <c r="C11" s="31">
        <v>33</v>
      </c>
      <c r="D11" s="31" t="s">
        <v>68</v>
      </c>
    </row>
    <row r="12" spans="1:4" ht="15.75" customHeight="1" x14ac:dyDescent="0.2">
      <c r="C12" s="31">
        <v>34</v>
      </c>
      <c r="D12" s="31" t="s">
        <v>69</v>
      </c>
    </row>
    <row r="13" spans="1:4" ht="15.75" customHeight="1" x14ac:dyDescent="0.2">
      <c r="C13" s="31">
        <v>35</v>
      </c>
      <c r="D13" s="31" t="s">
        <v>70</v>
      </c>
    </row>
    <row r="14" spans="1:4" ht="15.75" customHeight="1" x14ac:dyDescent="0.2">
      <c r="C14" s="31">
        <v>36</v>
      </c>
      <c r="D14" s="31" t="s">
        <v>71</v>
      </c>
    </row>
    <row r="15" spans="1:4" ht="15.75" customHeight="1" x14ac:dyDescent="0.2">
      <c r="C15" s="31">
        <v>79</v>
      </c>
      <c r="D15" s="31" t="s">
        <v>72</v>
      </c>
    </row>
    <row r="16" spans="1:4" ht="15.75" customHeight="1" x14ac:dyDescent="0.2">
      <c r="C16" s="31">
        <v>75</v>
      </c>
      <c r="D16" s="31" t="s">
        <v>73</v>
      </c>
    </row>
    <row r="17" spans="3:4" ht="15.75" customHeight="1" x14ac:dyDescent="0.2">
      <c r="C17" s="31">
        <v>37</v>
      </c>
      <c r="D17" s="31" t="s">
        <v>74</v>
      </c>
    </row>
    <row r="18" spans="3:4" ht="15.75" customHeight="1" x14ac:dyDescent="0.2">
      <c r="C18" s="31">
        <v>99</v>
      </c>
      <c r="D18" s="31" t="s">
        <v>75</v>
      </c>
    </row>
    <row r="19" spans="3:4" ht="15.75" customHeight="1" x14ac:dyDescent="0.2">
      <c r="C19" s="31">
        <v>38</v>
      </c>
      <c r="D19" s="31" t="s">
        <v>76</v>
      </c>
    </row>
    <row r="20" spans="3:4" ht="15.75" customHeight="1" x14ac:dyDescent="0.2">
      <c r="C20" s="31">
        <v>7</v>
      </c>
      <c r="D20" s="31" t="s">
        <v>77</v>
      </c>
    </row>
    <row r="21" spans="3:4" ht="15.75" customHeight="1" x14ac:dyDescent="0.2">
      <c r="C21" s="31">
        <v>39</v>
      </c>
      <c r="D21" s="31" t="s">
        <v>78</v>
      </c>
    </row>
    <row r="22" spans="3:4" ht="15.75" customHeight="1" x14ac:dyDescent="0.2">
      <c r="C22" s="31">
        <v>40</v>
      </c>
      <c r="D22" s="31" t="s">
        <v>79</v>
      </c>
    </row>
    <row r="23" spans="3:4" ht="15.75" customHeight="1" x14ac:dyDescent="0.2">
      <c r="C23" s="31">
        <v>41</v>
      </c>
      <c r="D23" s="31" t="s">
        <v>80</v>
      </c>
    </row>
    <row r="24" spans="3:4" ht="15.75" customHeight="1" x14ac:dyDescent="0.2">
      <c r="C24" s="31">
        <v>9</v>
      </c>
      <c r="D24" s="31" t="s">
        <v>81</v>
      </c>
    </row>
    <row r="25" spans="3:4" ht="15.75" customHeight="1" x14ac:dyDescent="0.2">
      <c r="C25" s="31">
        <v>42</v>
      </c>
      <c r="D25" s="31" t="s">
        <v>82</v>
      </c>
    </row>
    <row r="26" spans="3:4" ht="15.75" customHeight="1" x14ac:dyDescent="0.2">
      <c r="C26" s="31">
        <v>43</v>
      </c>
      <c r="D26" s="31" t="s">
        <v>83</v>
      </c>
    </row>
    <row r="27" spans="3:4" ht="15.75" customHeight="1" x14ac:dyDescent="0.2">
      <c r="C27" s="31">
        <v>44</v>
      </c>
      <c r="D27" s="31" t="s">
        <v>84</v>
      </c>
    </row>
    <row r="28" spans="3:4" ht="15.75" customHeight="1" x14ac:dyDescent="0.2">
      <c r="C28" s="31">
        <v>23</v>
      </c>
      <c r="D28" s="31" t="s">
        <v>85</v>
      </c>
    </row>
    <row r="29" spans="3:4" ht="15.75" customHeight="1" x14ac:dyDescent="0.2">
      <c r="C29" s="31">
        <v>24</v>
      </c>
      <c r="D29" s="31" t="s">
        <v>86</v>
      </c>
    </row>
    <row r="30" spans="3:4" ht="15.75" customHeight="1" x14ac:dyDescent="0.2">
      <c r="C30" s="31">
        <v>45</v>
      </c>
      <c r="D30" s="31" t="s">
        <v>87</v>
      </c>
    </row>
    <row r="31" spans="3:4" ht="15.75" customHeight="1" x14ac:dyDescent="0.2">
      <c r="C31" s="31">
        <v>46</v>
      </c>
      <c r="D31" s="31" t="s">
        <v>88</v>
      </c>
    </row>
    <row r="32" spans="3:4" ht="15.75" customHeight="1" x14ac:dyDescent="0.2">
      <c r="C32" s="31">
        <v>47</v>
      </c>
      <c r="D32" s="31" t="s">
        <v>89</v>
      </c>
    </row>
    <row r="33" spans="3:4" ht="15.75" customHeight="1" x14ac:dyDescent="0.2">
      <c r="C33" s="31">
        <v>48</v>
      </c>
      <c r="D33" s="31" t="s">
        <v>90</v>
      </c>
    </row>
    <row r="34" spans="3:4" ht="15.75" customHeight="1" x14ac:dyDescent="0.2">
      <c r="C34" s="31">
        <v>49</v>
      </c>
      <c r="D34" s="31" t="s">
        <v>91</v>
      </c>
    </row>
    <row r="35" spans="3:4" ht="15.75" customHeight="1" x14ac:dyDescent="0.2">
      <c r="C35" s="31">
        <v>50</v>
      </c>
      <c r="D35" s="31" t="s">
        <v>92</v>
      </c>
    </row>
    <row r="36" spans="3:4" ht="12.75" x14ac:dyDescent="0.2">
      <c r="C36" s="31">
        <v>51</v>
      </c>
      <c r="D36" s="31" t="s">
        <v>93</v>
      </c>
    </row>
    <row r="37" spans="3:4" ht="12.75" x14ac:dyDescent="0.2">
      <c r="C37" s="31">
        <v>83</v>
      </c>
      <c r="D37" s="31" t="s">
        <v>94</v>
      </c>
    </row>
    <row r="38" spans="3:4" ht="12.75" x14ac:dyDescent="0.2">
      <c r="C38" s="31">
        <v>52</v>
      </c>
      <c r="D38" s="31" t="s">
        <v>95</v>
      </c>
    </row>
    <row r="39" spans="3:4" ht="12.75" x14ac:dyDescent="0.2">
      <c r="C39" s="31">
        <v>53</v>
      </c>
      <c r="D39" s="31" t="s">
        <v>96</v>
      </c>
    </row>
    <row r="40" spans="3:4" ht="12.75" x14ac:dyDescent="0.2">
      <c r="C40" s="31">
        <v>54</v>
      </c>
      <c r="D40" s="31" t="s">
        <v>97</v>
      </c>
    </row>
    <row r="41" spans="3:4" ht="12.75" x14ac:dyDescent="0.2">
      <c r="C41" s="31">
        <v>55</v>
      </c>
      <c r="D41" s="31" t="s">
        <v>98</v>
      </c>
    </row>
    <row r="42" spans="3:4" ht="12.75" x14ac:dyDescent="0.2">
      <c r="C42" s="31">
        <v>56</v>
      </c>
      <c r="D42" s="31" t="s">
        <v>99</v>
      </c>
    </row>
    <row r="43" spans="3:4" ht="12.75" x14ac:dyDescent="0.2">
      <c r="C43" s="31">
        <v>57</v>
      </c>
      <c r="D43" s="31" t="s">
        <v>100</v>
      </c>
    </row>
    <row r="44" spans="3:4" ht="12.75" x14ac:dyDescent="0.2">
      <c r="C44" s="31">
        <v>58</v>
      </c>
      <c r="D44" s="31" t="s">
        <v>101</v>
      </c>
    </row>
    <row r="45" spans="3:4" ht="12.75" x14ac:dyDescent="0.2">
      <c r="C45" s="31">
        <v>59</v>
      </c>
      <c r="D45" s="31" t="s">
        <v>102</v>
      </c>
    </row>
    <row r="46" spans="3:4" ht="12.75" x14ac:dyDescent="0.2">
      <c r="C46" s="31">
        <v>25</v>
      </c>
      <c r="D46" s="31" t="s">
        <v>103</v>
      </c>
    </row>
    <row r="47" spans="3:4" ht="12.75" x14ac:dyDescent="0.2">
      <c r="C47" s="31">
        <v>60</v>
      </c>
      <c r="D47" s="31" t="s">
        <v>104</v>
      </c>
    </row>
    <row r="48" spans="3:4" ht="12.75" x14ac:dyDescent="0.2">
      <c r="C48" s="31">
        <v>1</v>
      </c>
      <c r="D48" s="31" t="s">
        <v>105</v>
      </c>
    </row>
    <row r="49" spans="3:4" ht="12.75" x14ac:dyDescent="0.2">
      <c r="C49" s="31">
        <v>4</v>
      </c>
      <c r="D49" s="31" t="s">
        <v>106</v>
      </c>
    </row>
    <row r="50" spans="3:4" ht="12.75" x14ac:dyDescent="0.2">
      <c r="C50" s="31">
        <v>2</v>
      </c>
      <c r="D50" s="31" t="s">
        <v>108</v>
      </c>
    </row>
    <row r="51" spans="3:4" ht="12.75" x14ac:dyDescent="0.2">
      <c r="C51" s="31">
        <v>3</v>
      </c>
      <c r="D51" s="31" t="s">
        <v>109</v>
      </c>
    </row>
    <row r="52" spans="3:4" ht="12.75" x14ac:dyDescent="0.2">
      <c r="C52" s="31">
        <v>5</v>
      </c>
      <c r="D52" s="31" t="s">
        <v>110</v>
      </c>
    </row>
    <row r="53" spans="3:4" ht="12.75" x14ac:dyDescent="0.2">
      <c r="C53" s="31">
        <v>6</v>
      </c>
      <c r="D53" s="31" t="s">
        <v>111</v>
      </c>
    </row>
    <row r="54" spans="3:4" ht="12.75" x14ac:dyDescent="0.2">
      <c r="C54" s="31">
        <v>8</v>
      </c>
      <c r="D54" s="31" t="s">
        <v>112</v>
      </c>
    </row>
    <row r="55" spans="3:4" ht="12.75" x14ac:dyDescent="0.2">
      <c r="C55" s="31">
        <v>10</v>
      </c>
      <c r="D55" s="31" t="s">
        <v>113</v>
      </c>
    </row>
    <row r="56" spans="3:4" ht="12.75" x14ac:dyDescent="0.2">
      <c r="C56" s="31">
        <v>11</v>
      </c>
      <c r="D56" s="31" t="s">
        <v>114</v>
      </c>
    </row>
    <row r="57" spans="3:4" ht="12.75" x14ac:dyDescent="0.2">
      <c r="C57" s="31">
        <v>91</v>
      </c>
      <c r="D57" s="31" t="s">
        <v>115</v>
      </c>
    </row>
    <row r="58" spans="3:4" ht="12.75" x14ac:dyDescent="0.2">
      <c r="C58" s="31">
        <v>12</v>
      </c>
      <c r="D58" s="31" t="s">
        <v>116</v>
      </c>
    </row>
    <row r="59" spans="3:4" ht="12.75" x14ac:dyDescent="0.2">
      <c r="C59" s="31">
        <v>13</v>
      </c>
      <c r="D59" s="31" t="s">
        <v>117</v>
      </c>
    </row>
    <row r="60" spans="3:4" ht="12.75" x14ac:dyDescent="0.2">
      <c r="C60" s="31">
        <v>14</v>
      </c>
      <c r="D60" s="31" t="s">
        <v>118</v>
      </c>
    </row>
    <row r="61" spans="3:4" ht="12.75" x14ac:dyDescent="0.2">
      <c r="C61" s="31">
        <v>15</v>
      </c>
      <c r="D61" s="31" t="s">
        <v>119</v>
      </c>
    </row>
    <row r="62" spans="3:4" ht="12.75" x14ac:dyDescent="0.2">
      <c r="C62" s="31">
        <v>16</v>
      </c>
      <c r="D62" s="31" t="s">
        <v>120</v>
      </c>
    </row>
    <row r="63" spans="3:4" ht="12.75" x14ac:dyDescent="0.2">
      <c r="C63" s="31">
        <v>17</v>
      </c>
      <c r="D63" s="31" t="s">
        <v>122</v>
      </c>
    </row>
    <row r="64" spans="3:4" ht="12.75" x14ac:dyDescent="0.2">
      <c r="C64" s="31">
        <v>19</v>
      </c>
      <c r="D64" s="31" t="s">
        <v>123</v>
      </c>
    </row>
    <row r="65" spans="3:4" ht="12.75" x14ac:dyDescent="0.2">
      <c r="C65" s="31">
        <v>61</v>
      </c>
      <c r="D65" s="31" t="s">
        <v>124</v>
      </c>
    </row>
    <row r="66" spans="3:4" ht="12.75" x14ac:dyDescent="0.2">
      <c r="C66" s="31">
        <v>62</v>
      </c>
      <c r="D66" s="31" t="s">
        <v>125</v>
      </c>
    </row>
    <row r="67" spans="3:4" ht="12.75" x14ac:dyDescent="0.2">
      <c r="C67" s="31">
        <v>63</v>
      </c>
      <c r="D67" s="31" t="s">
        <v>126</v>
      </c>
    </row>
    <row r="68" spans="3:4" ht="12.75" x14ac:dyDescent="0.2">
      <c r="C68" s="31">
        <v>64</v>
      </c>
      <c r="D68" s="31" t="s">
        <v>127</v>
      </c>
    </row>
    <row r="69" spans="3:4" ht="12.75" x14ac:dyDescent="0.2">
      <c r="C69" s="31">
        <v>65</v>
      </c>
      <c r="D69" s="31" t="s">
        <v>128</v>
      </c>
    </row>
    <row r="70" spans="3:4" ht="12.75" x14ac:dyDescent="0.2">
      <c r="C70" s="31">
        <v>66</v>
      </c>
      <c r="D70" s="31" t="s">
        <v>129</v>
      </c>
    </row>
    <row r="71" spans="3:4" ht="12.75" x14ac:dyDescent="0.2">
      <c r="C71" s="31">
        <v>67</v>
      </c>
      <c r="D71" s="31" t="s">
        <v>130</v>
      </c>
    </row>
    <row r="72" spans="3:4" ht="12.75" x14ac:dyDescent="0.2">
      <c r="C72" s="31">
        <v>26</v>
      </c>
      <c r="D72" s="31" t="s">
        <v>132</v>
      </c>
    </row>
    <row r="73" spans="3:4" ht="12.75" x14ac:dyDescent="0.2">
      <c r="C73" s="31">
        <v>68</v>
      </c>
      <c r="D73" s="31" t="s">
        <v>135</v>
      </c>
    </row>
    <row r="74" spans="3:4" ht="12.75" x14ac:dyDescent="0.2">
      <c r="C74" s="31">
        <v>69</v>
      </c>
      <c r="D74" s="31" t="s">
        <v>136</v>
      </c>
    </row>
    <row r="75" spans="3:4" ht="12.75" x14ac:dyDescent="0.2">
      <c r="C75" s="31">
        <v>70</v>
      </c>
      <c r="D75" s="31" t="s">
        <v>137</v>
      </c>
    </row>
    <row r="76" spans="3:4" ht="12.75" x14ac:dyDescent="0.2">
      <c r="C76" s="31">
        <v>71</v>
      </c>
      <c r="D76" s="31" t="s">
        <v>138</v>
      </c>
    </row>
    <row r="77" spans="3:4" ht="12.75" x14ac:dyDescent="0.2">
      <c r="C77" s="31">
        <v>72</v>
      </c>
      <c r="D77" s="31" t="s">
        <v>139</v>
      </c>
    </row>
    <row r="78" spans="3:4" ht="12.75" x14ac:dyDescent="0.2">
      <c r="C78" s="31">
        <v>18</v>
      </c>
      <c r="D78" s="31" t="s">
        <v>140</v>
      </c>
    </row>
    <row r="79" spans="3:4" ht="12.75" x14ac:dyDescent="0.2">
      <c r="C79" s="31">
        <v>73</v>
      </c>
      <c r="D79" s="31" t="s">
        <v>141</v>
      </c>
    </row>
    <row r="80" spans="3:4" ht="12.75" x14ac:dyDescent="0.2">
      <c r="C80" s="31">
        <v>27</v>
      </c>
      <c r="D80" s="31" t="s">
        <v>142</v>
      </c>
    </row>
    <row r="81" spans="3:4" ht="12.75" x14ac:dyDescent="0.2">
      <c r="C81" s="31">
        <v>86</v>
      </c>
      <c r="D81" s="31" t="s">
        <v>143</v>
      </c>
    </row>
    <row r="82" spans="3:4" ht="12.75" x14ac:dyDescent="0.2">
      <c r="C82" s="31">
        <v>74</v>
      </c>
      <c r="D82" s="31" t="s">
        <v>147</v>
      </c>
    </row>
    <row r="83" spans="3:4" ht="12.75" x14ac:dyDescent="0.2">
      <c r="C83" s="31">
        <v>20</v>
      </c>
      <c r="D83" s="31" t="s">
        <v>148</v>
      </c>
    </row>
    <row r="84" spans="3:4" ht="12.75" x14ac:dyDescent="0.2">
      <c r="C84" s="31">
        <v>21</v>
      </c>
      <c r="D84" s="31" t="s">
        <v>149</v>
      </c>
    </row>
    <row r="85" spans="3:4" ht="12.75" x14ac:dyDescent="0.2">
      <c r="C85" s="31">
        <v>87</v>
      </c>
      <c r="D85" s="31" t="s">
        <v>150</v>
      </c>
    </row>
    <row r="86" spans="3:4" ht="12.75" x14ac:dyDescent="0.2">
      <c r="C86" s="31">
        <v>89</v>
      </c>
      <c r="D86" s="31" t="s">
        <v>151</v>
      </c>
    </row>
    <row r="87" spans="3:4" ht="12.75" x14ac:dyDescent="0.2">
      <c r="C87" s="31">
        <v>76</v>
      </c>
      <c r="D87" s="3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Справка о ТСМ</vt:lpstr>
      <vt:lpstr>протокол_допуска</vt:lpstr>
      <vt:lpstr>данные для списков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Светлана Маратовна</cp:lastModifiedBy>
  <dcterms:created xsi:type="dcterms:W3CDTF">2018-10-25T09:50:58Z</dcterms:created>
  <dcterms:modified xsi:type="dcterms:W3CDTF">2019-02-16T03:08:27Z</dcterms:modified>
</cp:coreProperties>
</file>